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S.I. 2016\23. INFORMATIVE TEAMSYSTEM\5. Alert\n.4 del 13_05_16\"/>
    </mc:Choice>
  </mc:AlternateContent>
  <bookViews>
    <workbookView xWindow="0" yWindow="0" windowWidth="28800" windowHeight="1243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8" i="1" l="1"/>
  <c r="J38" i="1"/>
  <c r="K38" i="1"/>
  <c r="L38" i="1"/>
  <c r="M38" i="1"/>
  <c r="N38" i="1"/>
  <c r="O38" i="1"/>
  <c r="P38" i="1"/>
  <c r="P1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AD38" i="1"/>
  <c r="AE38" i="1"/>
  <c r="AF38" i="1"/>
  <c r="AG38" i="1"/>
  <c r="AH38" i="1"/>
  <c r="AH36" i="1"/>
  <c r="AG35" i="1"/>
  <c r="AF34" i="1"/>
  <c r="AE33" i="1"/>
  <c r="AD32" i="1"/>
  <c r="AC31" i="1"/>
  <c r="AB30" i="1"/>
  <c r="AB39" i="1" s="1"/>
  <c r="AA29" i="1"/>
  <c r="AA39" i="1" s="1"/>
  <c r="Z28" i="1"/>
  <c r="Y27" i="1"/>
  <c r="X26" i="1"/>
  <c r="X39" i="1" s="1"/>
  <c r="W25" i="1"/>
  <c r="V24" i="1"/>
  <c r="U23" i="1"/>
  <c r="T22" i="1"/>
  <c r="S21" i="1"/>
  <c r="S39" i="1" s="1"/>
  <c r="R20" i="1"/>
  <c r="Q19" i="1"/>
  <c r="O17" i="1"/>
  <c r="O39" i="1" s="1"/>
  <c r="N16" i="1"/>
  <c r="N39" i="1" s="1"/>
  <c r="M15" i="1"/>
  <c r="L14" i="1"/>
  <c r="K13" i="1"/>
  <c r="K39" i="1" s="1"/>
  <c r="J12" i="1"/>
  <c r="J39" i="1" s="1"/>
  <c r="I11" i="1"/>
  <c r="H38" i="1"/>
  <c r="H10" i="1"/>
  <c r="G38" i="1"/>
  <c r="G39" i="1" s="1"/>
  <c r="G9" i="1"/>
  <c r="F38" i="1"/>
  <c r="F8" i="1"/>
  <c r="F39" i="1" s="1"/>
  <c r="E38" i="1"/>
  <c r="E39" i="1" s="1"/>
  <c r="E7" i="1"/>
  <c r="H39" i="1"/>
  <c r="D39" i="1"/>
  <c r="D38" i="1"/>
  <c r="D6" i="1"/>
  <c r="C38" i="1"/>
  <c r="C39" i="1" s="1"/>
  <c r="C5" i="1"/>
  <c r="P37" i="1"/>
  <c r="AH37" i="1"/>
  <c r="AH39" i="1" s="1"/>
  <c r="AG37" i="1"/>
  <c r="AG36" i="1"/>
  <c r="AG39" i="1" s="1"/>
  <c r="AF37" i="1"/>
  <c r="AF36" i="1"/>
  <c r="AF35" i="1"/>
  <c r="AF39" i="1" s="1"/>
  <c r="AE37" i="1"/>
  <c r="AE36" i="1"/>
  <c r="AE35" i="1"/>
  <c r="AE34" i="1"/>
  <c r="AD37" i="1"/>
  <c r="AD36" i="1"/>
  <c r="AD35" i="1"/>
  <c r="AD34" i="1"/>
  <c r="AD33" i="1"/>
  <c r="AB37" i="1"/>
  <c r="AC37" i="1"/>
  <c r="AC36" i="1"/>
  <c r="AC35" i="1"/>
  <c r="AC34" i="1"/>
  <c r="AC33" i="1"/>
  <c r="AC32" i="1"/>
  <c r="AC39" i="1" s="1"/>
  <c r="AA36" i="1"/>
  <c r="AA35" i="1"/>
  <c r="AA34" i="1"/>
  <c r="AA33" i="1"/>
  <c r="AA32" i="1"/>
  <c r="AA31" i="1"/>
  <c r="AB36" i="1"/>
  <c r="AB35" i="1"/>
  <c r="AB34" i="1"/>
  <c r="AB33" i="1"/>
  <c r="AB32" i="1"/>
  <c r="AB31" i="1"/>
  <c r="AA37" i="1"/>
  <c r="AA30" i="1"/>
  <c r="Z37" i="1"/>
  <c r="Z36" i="1"/>
  <c r="Z35" i="1"/>
  <c r="Z34" i="1"/>
  <c r="Z33" i="1"/>
  <c r="Z32" i="1"/>
  <c r="Z39" i="1" s="1"/>
  <c r="Z31" i="1"/>
  <c r="Z30" i="1"/>
  <c r="Z29" i="1"/>
  <c r="Y37" i="1"/>
  <c r="Y36" i="1"/>
  <c r="Y35" i="1"/>
  <c r="Y34" i="1"/>
  <c r="Y33" i="1"/>
  <c r="Y32" i="1"/>
  <c r="Y31" i="1"/>
  <c r="Y30" i="1"/>
  <c r="Y29" i="1"/>
  <c r="Y28" i="1"/>
  <c r="Y39" i="1" s="1"/>
  <c r="X37" i="1"/>
  <c r="X36" i="1"/>
  <c r="X35" i="1"/>
  <c r="X34" i="1"/>
  <c r="X33" i="1"/>
  <c r="X32" i="1"/>
  <c r="X31" i="1"/>
  <c r="X30" i="1"/>
  <c r="X29" i="1"/>
  <c r="X28" i="1"/>
  <c r="X27" i="1"/>
  <c r="W37" i="1"/>
  <c r="W36" i="1"/>
  <c r="W35" i="1"/>
  <c r="W34" i="1"/>
  <c r="W33" i="1"/>
  <c r="W32" i="1"/>
  <c r="W31" i="1"/>
  <c r="W30" i="1"/>
  <c r="W29" i="1"/>
  <c r="W28" i="1"/>
  <c r="W27" i="1"/>
  <c r="W26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39" i="1" s="1"/>
  <c r="T37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39" i="1" s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39" i="1" s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39" i="1" s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39" i="1" s="1"/>
  <c r="P21" i="1"/>
  <c r="P20" i="1"/>
  <c r="P19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39" i="1" s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39" i="1" s="1"/>
  <c r="L15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39" i="1" s="1"/>
  <c r="AD39" i="1" l="1"/>
  <c r="AE39" i="1"/>
  <c r="T39" i="1"/>
  <c r="W39" i="1"/>
</calcChain>
</file>

<file path=xl/sharedStrings.xml><?xml version="1.0" encoding="utf-8"?>
<sst xmlns="http://schemas.openxmlformats.org/spreadsheetml/2006/main" count="9" uniqueCount="3">
  <si>
    <t xml:space="preserve"> </t>
  </si>
  <si>
    <t>Esempio</t>
  </si>
  <si>
    <t>La ristrutturazione capitalizzata sull'immobile avviene al 13° anno di ammortamento del medesimo. I costi incrementativi vanno ammortizzati, se l'aliquota da DM 1/12/88 è del 3%, con le aliquote evidenziate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</si>
</sst>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00"/>
    <numFmt numFmtId="165" formatCode="_-* #,##0.000_-;\-* #,##0.0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165" fontId="0" fillId="0" borderId="0" xfId="1" applyNumberFormat="1" applyFont="1"/>
    <xf numFmtId="0" fontId="1" fillId="0" borderId="1" xfId="0" applyFont="1" applyBorder="1"/>
    <xf numFmtId="0" fontId="0" fillId="0" borderId="1" xfId="0" applyBorder="1"/>
    <xf numFmtId="164" fontId="0" fillId="0" borderId="1" xfId="0" applyNumberFormat="1" applyBorder="1"/>
    <xf numFmtId="0" fontId="0" fillId="0" borderId="1" xfId="0" applyFill="1" applyBorder="1"/>
    <xf numFmtId="0" fontId="0" fillId="2" borderId="0" xfId="0" applyFill="1"/>
    <xf numFmtId="0" fontId="0" fillId="2" borderId="1" xfId="0" applyFill="1" applyBorder="1"/>
    <xf numFmtId="165" fontId="0" fillId="2" borderId="0" xfId="1" applyNumberFormat="1" applyFont="1" applyFill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0"/>
  <sheetViews>
    <sheetView tabSelected="1" zoomScaleNormal="100" workbookViewId="0"/>
  </sheetViews>
  <sheetFormatPr defaultRowHeight="15" x14ac:dyDescent="0.25"/>
  <cols>
    <col min="13" max="13" width="10.5703125" bestFit="1" customWidth="1"/>
  </cols>
  <sheetData>
    <row r="1" spans="1:34" x14ac:dyDescent="0.25">
      <c r="A1" s="7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34" x14ac:dyDescent="0.25">
      <c r="A2" s="7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34" x14ac:dyDescent="0.25">
      <c r="A3" s="4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8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31</v>
      </c>
      <c r="AG3" s="4">
        <v>32</v>
      </c>
      <c r="AH3" s="4">
        <v>33</v>
      </c>
    </row>
    <row r="4" spans="1:34" x14ac:dyDescent="0.25">
      <c r="A4" s="4">
        <v>100</v>
      </c>
      <c r="B4">
        <v>1.5</v>
      </c>
    </row>
    <row r="5" spans="1:34" x14ac:dyDescent="0.25">
      <c r="A5" s="4">
        <v>100</v>
      </c>
      <c r="B5" t="s">
        <v>0</v>
      </c>
      <c r="C5" s="1">
        <f>3.03030303030303/2</f>
        <v>1.5151515151515149</v>
      </c>
    </row>
    <row r="6" spans="1:34" x14ac:dyDescent="0.25">
      <c r="A6" s="4">
        <v>100</v>
      </c>
      <c r="C6" s="1">
        <v>3.0303030303030303</v>
      </c>
      <c r="D6" s="1">
        <f>A6/32/2</f>
        <v>1.5625</v>
      </c>
    </row>
    <row r="7" spans="1:34" x14ac:dyDescent="0.25">
      <c r="A7" s="4">
        <v>100</v>
      </c>
      <c r="C7" s="1">
        <v>3.0303030303030303</v>
      </c>
      <c r="D7">
        <v>3.125</v>
      </c>
      <c r="E7" s="1">
        <f>A7/31/2</f>
        <v>1.6129032258064515</v>
      </c>
      <c r="F7" s="1" t="s">
        <v>0</v>
      </c>
      <c r="G7" s="1"/>
      <c r="H7" s="1" t="s">
        <v>0</v>
      </c>
    </row>
    <row r="8" spans="1:34" x14ac:dyDescent="0.25">
      <c r="A8" s="4">
        <v>100</v>
      </c>
      <c r="C8" s="1">
        <v>3.0303030303030303</v>
      </c>
      <c r="D8">
        <v>3.125</v>
      </c>
      <c r="E8" s="1">
        <v>3.225806451612903</v>
      </c>
      <c r="F8" s="1">
        <f>A8/30/2</f>
        <v>1.6666666666666667</v>
      </c>
      <c r="G8" s="1" t="s">
        <v>0</v>
      </c>
      <c r="H8" s="1" t="s">
        <v>0</v>
      </c>
    </row>
    <row r="9" spans="1:34" x14ac:dyDescent="0.25">
      <c r="A9" s="4">
        <v>100</v>
      </c>
      <c r="C9" s="1">
        <v>3.0303030303030303</v>
      </c>
      <c r="D9">
        <v>3.125</v>
      </c>
      <c r="E9" s="1">
        <v>3.225806451612903</v>
      </c>
      <c r="F9" s="1">
        <v>3.3333333333333335</v>
      </c>
      <c r="G9" s="1">
        <f>A9/29/2</f>
        <v>1.7241379310344827</v>
      </c>
      <c r="H9" s="1"/>
    </row>
    <row r="10" spans="1:34" x14ac:dyDescent="0.25">
      <c r="A10" s="4">
        <v>100</v>
      </c>
      <c r="C10" s="1">
        <v>3.0303030303030303</v>
      </c>
      <c r="D10">
        <v>3.125</v>
      </c>
      <c r="E10" s="1">
        <v>3.225806451612903</v>
      </c>
      <c r="F10" s="1">
        <v>3.3333333333333335</v>
      </c>
      <c r="G10" s="1">
        <v>3.4482758620689653</v>
      </c>
      <c r="H10" s="1">
        <f>A10/28/2</f>
        <v>1.7857142857142858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x14ac:dyDescent="0.25">
      <c r="A11" s="4">
        <v>100</v>
      </c>
      <c r="C11" s="1">
        <v>3.0303030303030303</v>
      </c>
      <c r="D11">
        <v>3.125</v>
      </c>
      <c r="E11" s="1">
        <v>3.225806451612903</v>
      </c>
      <c r="F11" s="1">
        <v>3.3333333333333335</v>
      </c>
      <c r="G11" s="1">
        <v>3.4482758620689653</v>
      </c>
      <c r="H11" s="1">
        <v>3.5714285714285716</v>
      </c>
      <c r="I11" s="1">
        <f>A11/27/2</f>
        <v>1.8518518518518519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x14ac:dyDescent="0.25">
      <c r="A12" s="4">
        <v>100</v>
      </c>
      <c r="C12" s="1">
        <v>3.0303030303030303</v>
      </c>
      <c r="D12">
        <v>3.125</v>
      </c>
      <c r="E12" s="1">
        <v>3.225806451612903</v>
      </c>
      <c r="F12" s="1">
        <v>3.3333333333333335</v>
      </c>
      <c r="G12" s="1">
        <v>3.4482758620689653</v>
      </c>
      <c r="H12" s="1">
        <v>3.5714285714285716</v>
      </c>
      <c r="I12" s="1">
        <f t="shared" ref="I12:I37" si="0">A12/27</f>
        <v>3.7037037037037037</v>
      </c>
      <c r="J12" s="2">
        <f>A12/26/2</f>
        <v>1.9230769230769231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x14ac:dyDescent="0.25">
      <c r="A13" s="4">
        <v>100</v>
      </c>
      <c r="C13" s="1">
        <v>3.0303030303030303</v>
      </c>
      <c r="D13">
        <v>3.125</v>
      </c>
      <c r="E13" s="1">
        <v>3.225806451612903</v>
      </c>
      <c r="F13" s="1">
        <v>3.3333333333333335</v>
      </c>
      <c r="G13" s="1">
        <v>3.4482758620689653</v>
      </c>
      <c r="H13" s="1">
        <v>3.5714285714285716</v>
      </c>
      <c r="I13" s="1">
        <f t="shared" si="0"/>
        <v>3.7037037037037037</v>
      </c>
      <c r="J13" s="2">
        <f t="shared" ref="J13:J37" si="1">A13/26</f>
        <v>3.8461538461538463</v>
      </c>
      <c r="K13" s="2">
        <f>A13/25/2</f>
        <v>2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 x14ac:dyDescent="0.25">
      <c r="A14" s="4">
        <v>100</v>
      </c>
      <c r="C14" s="1">
        <v>3.0303030303030303</v>
      </c>
      <c r="D14">
        <v>3.125</v>
      </c>
      <c r="E14" s="1">
        <v>3.225806451612903</v>
      </c>
      <c r="F14" s="1">
        <v>3.3333333333333335</v>
      </c>
      <c r="G14" s="1">
        <v>3.4482758620689653</v>
      </c>
      <c r="H14" s="1">
        <v>3.5714285714285716</v>
      </c>
      <c r="I14" s="1">
        <f t="shared" si="0"/>
        <v>3.7037037037037037</v>
      </c>
      <c r="J14" s="2">
        <f t="shared" si="1"/>
        <v>3.8461538461538463</v>
      </c>
      <c r="K14" s="2">
        <f t="shared" ref="K14:K37" si="2">A14/25</f>
        <v>4</v>
      </c>
      <c r="L14" s="2">
        <f>A14/24/2</f>
        <v>2.0833333333333335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34" x14ac:dyDescent="0.25">
      <c r="A15" s="4">
        <v>100</v>
      </c>
      <c r="C15" s="1">
        <v>3.0303030303030303</v>
      </c>
      <c r="D15">
        <v>3.125</v>
      </c>
      <c r="E15" s="1">
        <v>3.225806451612903</v>
      </c>
      <c r="F15" s="1">
        <v>3.3333333333333335</v>
      </c>
      <c r="G15" s="1">
        <v>3.4482758620689653</v>
      </c>
      <c r="H15" s="1">
        <v>3.5714285714285716</v>
      </c>
      <c r="I15" s="1">
        <f t="shared" si="0"/>
        <v>3.7037037037037037</v>
      </c>
      <c r="J15" s="2">
        <f t="shared" si="1"/>
        <v>3.8461538461538463</v>
      </c>
      <c r="K15" s="2">
        <f t="shared" si="2"/>
        <v>4</v>
      </c>
      <c r="L15" s="2">
        <f t="shared" ref="L15:L37" si="3">A15/24</f>
        <v>4.166666666666667</v>
      </c>
      <c r="M15" s="2">
        <f>A15/23/2</f>
        <v>2.1739130434782608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pans="1:34" x14ac:dyDescent="0.25">
      <c r="A16" s="4">
        <v>100</v>
      </c>
      <c r="C16" s="1">
        <v>3.0303030303030303</v>
      </c>
      <c r="D16">
        <v>3.125</v>
      </c>
      <c r="E16" s="1">
        <v>3.225806451612903</v>
      </c>
      <c r="F16" s="1">
        <v>3.3333333333333335</v>
      </c>
      <c r="G16" s="1">
        <v>3.4482758620689653</v>
      </c>
      <c r="H16" s="1">
        <v>3.5714285714285716</v>
      </c>
      <c r="I16" s="1">
        <f t="shared" si="0"/>
        <v>3.7037037037037037</v>
      </c>
      <c r="J16" s="2">
        <f t="shared" si="1"/>
        <v>3.8461538461538463</v>
      </c>
      <c r="K16" s="2">
        <f t="shared" si="2"/>
        <v>4</v>
      </c>
      <c r="L16" s="2">
        <f t="shared" si="3"/>
        <v>4.166666666666667</v>
      </c>
      <c r="M16" s="2">
        <f t="shared" ref="M16:M37" si="4">A16/23</f>
        <v>4.3478260869565215</v>
      </c>
      <c r="N16" s="9">
        <f>A16/22/2</f>
        <v>2.2727272727272729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 x14ac:dyDescent="0.25">
      <c r="A17" s="4">
        <v>100</v>
      </c>
      <c r="C17" s="1">
        <v>3.0303030303030303</v>
      </c>
      <c r="D17">
        <v>3.125</v>
      </c>
      <c r="E17" s="1">
        <v>3.225806451612903</v>
      </c>
      <c r="F17" s="1">
        <v>3.3333333333333335</v>
      </c>
      <c r="G17" s="1">
        <v>3.4482758620689653</v>
      </c>
      <c r="H17" s="1">
        <v>3.5714285714285716</v>
      </c>
      <c r="I17" s="1">
        <f t="shared" si="0"/>
        <v>3.7037037037037037</v>
      </c>
      <c r="J17" s="2">
        <f t="shared" si="1"/>
        <v>3.8461538461538463</v>
      </c>
      <c r="K17" s="2">
        <f t="shared" si="2"/>
        <v>4</v>
      </c>
      <c r="L17" s="2">
        <f t="shared" si="3"/>
        <v>4.166666666666667</v>
      </c>
      <c r="M17" s="2">
        <f t="shared" si="4"/>
        <v>4.3478260869565215</v>
      </c>
      <c r="N17" s="9">
        <f t="shared" ref="N17:N37" si="5">A17/22</f>
        <v>4.5454545454545459</v>
      </c>
      <c r="O17" s="2">
        <f>A17/21/2</f>
        <v>2.3809523809523809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18" spans="1:34" x14ac:dyDescent="0.25">
      <c r="A18" s="4">
        <v>100</v>
      </c>
      <c r="C18" s="1">
        <v>3.0303030303030303</v>
      </c>
      <c r="D18">
        <v>3.125</v>
      </c>
      <c r="E18" s="1">
        <v>3.225806451612903</v>
      </c>
      <c r="F18" s="1">
        <v>3.3333333333333335</v>
      </c>
      <c r="G18" s="1">
        <v>3.4482758620689653</v>
      </c>
      <c r="H18" s="1">
        <v>3.5714285714285716</v>
      </c>
      <c r="I18" s="1">
        <f t="shared" si="0"/>
        <v>3.7037037037037037</v>
      </c>
      <c r="J18" s="2">
        <f t="shared" si="1"/>
        <v>3.8461538461538463</v>
      </c>
      <c r="K18" s="2">
        <f t="shared" si="2"/>
        <v>4</v>
      </c>
      <c r="L18" s="2">
        <f t="shared" si="3"/>
        <v>4.166666666666667</v>
      </c>
      <c r="M18" s="2">
        <f t="shared" si="4"/>
        <v>4.3478260869565215</v>
      </c>
      <c r="N18" s="9">
        <f t="shared" si="5"/>
        <v>4.5454545454545459</v>
      </c>
      <c r="O18" s="2">
        <f t="shared" ref="O18:O37" si="6">A18/21</f>
        <v>4.7619047619047619</v>
      </c>
      <c r="P18" s="2">
        <f>A18/20/2</f>
        <v>2.5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4" x14ac:dyDescent="0.25">
      <c r="A19" s="4">
        <v>100</v>
      </c>
      <c r="C19" s="1">
        <v>3.0303030303030303</v>
      </c>
      <c r="D19">
        <v>3.125</v>
      </c>
      <c r="E19" s="1">
        <v>3.225806451612903</v>
      </c>
      <c r="F19" s="1">
        <v>3.3333333333333335</v>
      </c>
      <c r="G19" s="1">
        <v>3.4482758620689653</v>
      </c>
      <c r="H19" s="1">
        <v>3.5714285714285716</v>
      </c>
      <c r="I19" s="1">
        <f t="shared" si="0"/>
        <v>3.7037037037037037</v>
      </c>
      <c r="J19" s="2">
        <f t="shared" si="1"/>
        <v>3.8461538461538463</v>
      </c>
      <c r="K19" s="2">
        <f t="shared" si="2"/>
        <v>4</v>
      </c>
      <c r="L19" s="2">
        <f t="shared" si="3"/>
        <v>4.166666666666667</v>
      </c>
      <c r="M19" s="2">
        <f t="shared" si="4"/>
        <v>4.3478260869565215</v>
      </c>
      <c r="N19" s="9">
        <f t="shared" si="5"/>
        <v>4.5454545454545459</v>
      </c>
      <c r="O19" s="2">
        <f t="shared" si="6"/>
        <v>4.7619047619047619</v>
      </c>
      <c r="P19" s="2">
        <f t="shared" ref="P19:P37" si="7">A19/20</f>
        <v>5</v>
      </c>
      <c r="Q19" s="2">
        <f>A19/19/2</f>
        <v>2.6315789473684212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</row>
    <row r="20" spans="1:34" x14ac:dyDescent="0.25">
      <c r="A20" s="4">
        <v>100</v>
      </c>
      <c r="C20" s="1">
        <v>3.0303030303030303</v>
      </c>
      <c r="D20">
        <v>3.125</v>
      </c>
      <c r="E20" s="1">
        <v>3.225806451612903</v>
      </c>
      <c r="F20" s="1">
        <v>3.3333333333333335</v>
      </c>
      <c r="G20" s="1">
        <v>3.4482758620689653</v>
      </c>
      <c r="H20" s="1">
        <v>3.5714285714285716</v>
      </c>
      <c r="I20" s="1">
        <f t="shared" si="0"/>
        <v>3.7037037037037037</v>
      </c>
      <c r="J20" s="2">
        <f t="shared" si="1"/>
        <v>3.8461538461538463</v>
      </c>
      <c r="K20" s="2">
        <f t="shared" si="2"/>
        <v>4</v>
      </c>
      <c r="L20" s="2">
        <f t="shared" si="3"/>
        <v>4.166666666666667</v>
      </c>
      <c r="M20" s="2">
        <f t="shared" si="4"/>
        <v>4.3478260869565215</v>
      </c>
      <c r="N20" s="9">
        <f t="shared" si="5"/>
        <v>4.5454545454545459</v>
      </c>
      <c r="O20" s="2">
        <f t="shared" si="6"/>
        <v>4.7619047619047619</v>
      </c>
      <c r="P20" s="2">
        <f t="shared" si="7"/>
        <v>5</v>
      </c>
      <c r="Q20" s="2">
        <f t="shared" ref="Q20:Q37" si="8">A20/19</f>
        <v>5.2631578947368425</v>
      </c>
      <c r="R20" s="2">
        <f>A20/18/2</f>
        <v>2.7777777777777777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4" x14ac:dyDescent="0.25">
      <c r="A21" s="4">
        <v>100</v>
      </c>
      <c r="C21" s="1">
        <v>3.0303030303030303</v>
      </c>
      <c r="D21">
        <v>3.125</v>
      </c>
      <c r="E21" s="1">
        <v>3.225806451612903</v>
      </c>
      <c r="F21" s="1">
        <v>3.3333333333333335</v>
      </c>
      <c r="G21" s="1">
        <v>3.4482758620689653</v>
      </c>
      <c r="H21" s="1">
        <v>3.5714285714285716</v>
      </c>
      <c r="I21" s="1">
        <f t="shared" si="0"/>
        <v>3.7037037037037037</v>
      </c>
      <c r="J21" s="2">
        <f t="shared" si="1"/>
        <v>3.8461538461538463</v>
      </c>
      <c r="K21" s="2">
        <f t="shared" si="2"/>
        <v>4</v>
      </c>
      <c r="L21" s="2">
        <f t="shared" si="3"/>
        <v>4.166666666666667</v>
      </c>
      <c r="M21" s="2">
        <f t="shared" si="4"/>
        <v>4.3478260869565215</v>
      </c>
      <c r="N21" s="9">
        <f t="shared" si="5"/>
        <v>4.5454545454545459</v>
      </c>
      <c r="O21" s="2">
        <f t="shared" si="6"/>
        <v>4.7619047619047619</v>
      </c>
      <c r="P21" s="2">
        <f t="shared" si="7"/>
        <v>5</v>
      </c>
      <c r="Q21" s="2">
        <f t="shared" si="8"/>
        <v>5.2631578947368425</v>
      </c>
      <c r="R21" s="2">
        <f t="shared" ref="R21:R37" si="9">A21/18</f>
        <v>5.5555555555555554</v>
      </c>
      <c r="S21" s="2">
        <f>A21/17/2</f>
        <v>2.9411764705882355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x14ac:dyDescent="0.25">
      <c r="A22" s="4">
        <v>100</v>
      </c>
      <c r="C22" s="1">
        <v>3.0303030303030303</v>
      </c>
      <c r="D22">
        <v>3.125</v>
      </c>
      <c r="E22" s="1">
        <v>3.225806451612903</v>
      </c>
      <c r="F22" s="1">
        <v>3.3333333333333335</v>
      </c>
      <c r="G22" s="1">
        <v>3.4482758620689653</v>
      </c>
      <c r="H22" s="1">
        <v>3.5714285714285716</v>
      </c>
      <c r="I22" s="1">
        <f t="shared" si="0"/>
        <v>3.7037037037037037</v>
      </c>
      <c r="J22" s="2">
        <f t="shared" si="1"/>
        <v>3.8461538461538463</v>
      </c>
      <c r="K22" s="2">
        <f t="shared" si="2"/>
        <v>4</v>
      </c>
      <c r="L22" s="2">
        <f t="shared" si="3"/>
        <v>4.166666666666667</v>
      </c>
      <c r="M22" s="2">
        <f t="shared" si="4"/>
        <v>4.3478260869565215</v>
      </c>
      <c r="N22" s="9">
        <f t="shared" si="5"/>
        <v>4.5454545454545459</v>
      </c>
      <c r="O22" s="2">
        <f t="shared" si="6"/>
        <v>4.7619047619047619</v>
      </c>
      <c r="P22" s="2">
        <f t="shared" si="7"/>
        <v>5</v>
      </c>
      <c r="Q22" s="2">
        <f t="shared" si="8"/>
        <v>5.2631578947368425</v>
      </c>
      <c r="R22" s="2">
        <f t="shared" si="9"/>
        <v>5.5555555555555554</v>
      </c>
      <c r="S22" s="2">
        <f t="shared" ref="S22:S37" si="10">A22/17</f>
        <v>5.882352941176471</v>
      </c>
      <c r="T22" s="2">
        <f>A22/16/2</f>
        <v>3.125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x14ac:dyDescent="0.25">
      <c r="A23" s="4">
        <v>100</v>
      </c>
      <c r="C23" s="1">
        <v>3.0303030303030303</v>
      </c>
      <c r="D23">
        <v>3.125</v>
      </c>
      <c r="E23" s="1">
        <v>3.225806451612903</v>
      </c>
      <c r="F23" s="1">
        <v>3.3333333333333335</v>
      </c>
      <c r="G23" s="1">
        <v>3.4482758620689653</v>
      </c>
      <c r="H23" s="1">
        <v>3.5714285714285716</v>
      </c>
      <c r="I23" s="1">
        <f t="shared" si="0"/>
        <v>3.7037037037037037</v>
      </c>
      <c r="J23" s="2">
        <f t="shared" si="1"/>
        <v>3.8461538461538463</v>
      </c>
      <c r="K23" s="2">
        <f t="shared" si="2"/>
        <v>4</v>
      </c>
      <c r="L23" s="2">
        <f t="shared" si="3"/>
        <v>4.166666666666667</v>
      </c>
      <c r="M23" s="2">
        <f t="shared" si="4"/>
        <v>4.3478260869565215</v>
      </c>
      <c r="N23" s="9">
        <f t="shared" si="5"/>
        <v>4.5454545454545459</v>
      </c>
      <c r="O23" s="2">
        <f t="shared" si="6"/>
        <v>4.7619047619047619</v>
      </c>
      <c r="P23" s="2">
        <f t="shared" si="7"/>
        <v>5</v>
      </c>
      <c r="Q23" s="2">
        <f t="shared" si="8"/>
        <v>5.2631578947368425</v>
      </c>
      <c r="R23" s="2">
        <f t="shared" si="9"/>
        <v>5.5555555555555554</v>
      </c>
      <c r="S23" s="2">
        <f t="shared" si="10"/>
        <v>5.882352941176471</v>
      </c>
      <c r="T23" s="2">
        <f t="shared" ref="T23:T37" si="11">A23/16</f>
        <v>6.25</v>
      </c>
      <c r="U23" s="2">
        <f>A23/15/2</f>
        <v>3.3333333333333335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x14ac:dyDescent="0.25">
      <c r="A24" s="4">
        <v>100</v>
      </c>
      <c r="C24" s="1">
        <v>3.0303030303030303</v>
      </c>
      <c r="D24">
        <v>3.125</v>
      </c>
      <c r="E24" s="1">
        <v>3.225806451612903</v>
      </c>
      <c r="F24" s="1">
        <v>3.3333333333333335</v>
      </c>
      <c r="G24" s="1">
        <v>3.4482758620689653</v>
      </c>
      <c r="H24" s="1">
        <v>3.5714285714285716</v>
      </c>
      <c r="I24" s="1">
        <f t="shared" si="0"/>
        <v>3.7037037037037037</v>
      </c>
      <c r="J24" s="2">
        <f t="shared" si="1"/>
        <v>3.8461538461538463</v>
      </c>
      <c r="K24" s="2">
        <f t="shared" si="2"/>
        <v>4</v>
      </c>
      <c r="L24" s="2">
        <f t="shared" si="3"/>
        <v>4.166666666666667</v>
      </c>
      <c r="M24" s="2">
        <f t="shared" si="4"/>
        <v>4.3478260869565215</v>
      </c>
      <c r="N24" s="9">
        <f t="shared" si="5"/>
        <v>4.5454545454545459</v>
      </c>
      <c r="O24" s="2">
        <f t="shared" si="6"/>
        <v>4.7619047619047619</v>
      </c>
      <c r="P24" s="2">
        <f t="shared" si="7"/>
        <v>5</v>
      </c>
      <c r="Q24" s="2">
        <f t="shared" si="8"/>
        <v>5.2631578947368425</v>
      </c>
      <c r="R24" s="2">
        <f t="shared" si="9"/>
        <v>5.5555555555555554</v>
      </c>
      <c r="S24" s="2">
        <f t="shared" si="10"/>
        <v>5.882352941176471</v>
      </c>
      <c r="T24" s="2">
        <f t="shared" si="11"/>
        <v>6.25</v>
      </c>
      <c r="U24" s="2">
        <f t="shared" ref="U24:U37" si="12">A24/15</f>
        <v>6.666666666666667</v>
      </c>
      <c r="V24" s="2">
        <f>A24/14/2</f>
        <v>3.5714285714285716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4" x14ac:dyDescent="0.25">
      <c r="A25" s="4">
        <v>100</v>
      </c>
      <c r="C25" s="1">
        <v>3.0303030303030303</v>
      </c>
      <c r="D25">
        <v>3.125</v>
      </c>
      <c r="E25" s="1">
        <v>3.225806451612903</v>
      </c>
      <c r="F25" s="1">
        <v>3.3333333333333335</v>
      </c>
      <c r="G25" s="1">
        <v>3.4482758620689653</v>
      </c>
      <c r="H25" s="1">
        <v>3.5714285714285716</v>
      </c>
      <c r="I25" s="1">
        <f t="shared" si="0"/>
        <v>3.7037037037037037</v>
      </c>
      <c r="J25" s="2">
        <f t="shared" si="1"/>
        <v>3.8461538461538463</v>
      </c>
      <c r="K25" s="2">
        <f t="shared" si="2"/>
        <v>4</v>
      </c>
      <c r="L25" s="2">
        <f t="shared" si="3"/>
        <v>4.166666666666667</v>
      </c>
      <c r="M25" s="2">
        <f t="shared" si="4"/>
        <v>4.3478260869565215</v>
      </c>
      <c r="N25" s="9">
        <f t="shared" si="5"/>
        <v>4.5454545454545459</v>
      </c>
      <c r="O25" s="2">
        <f t="shared" si="6"/>
        <v>4.7619047619047619</v>
      </c>
      <c r="P25" s="2">
        <f t="shared" si="7"/>
        <v>5</v>
      </c>
      <c r="Q25" s="2">
        <f t="shared" si="8"/>
        <v>5.2631578947368425</v>
      </c>
      <c r="R25" s="2">
        <f t="shared" si="9"/>
        <v>5.5555555555555554</v>
      </c>
      <c r="S25" s="2">
        <f t="shared" si="10"/>
        <v>5.882352941176471</v>
      </c>
      <c r="T25" s="2">
        <f t="shared" si="11"/>
        <v>6.25</v>
      </c>
      <c r="U25" s="2">
        <f t="shared" si="12"/>
        <v>6.666666666666667</v>
      </c>
      <c r="V25" s="2">
        <f t="shared" ref="V25:V37" si="13">A25/14</f>
        <v>7.1428571428571432</v>
      </c>
      <c r="W25" s="2">
        <f>A25/13/2</f>
        <v>3.8461538461538463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4" x14ac:dyDescent="0.25">
      <c r="A26" s="4">
        <v>100</v>
      </c>
      <c r="C26" s="1">
        <v>3.0303030303030303</v>
      </c>
      <c r="D26">
        <v>3.125</v>
      </c>
      <c r="E26" s="1">
        <v>3.225806451612903</v>
      </c>
      <c r="F26" s="1">
        <v>3.3333333333333335</v>
      </c>
      <c r="G26" s="1">
        <v>3.4482758620689653</v>
      </c>
      <c r="H26" s="1">
        <v>3.5714285714285716</v>
      </c>
      <c r="I26" s="1">
        <f t="shared" si="0"/>
        <v>3.7037037037037037</v>
      </c>
      <c r="J26" s="2">
        <f t="shared" si="1"/>
        <v>3.8461538461538463</v>
      </c>
      <c r="K26" s="2">
        <f t="shared" si="2"/>
        <v>4</v>
      </c>
      <c r="L26" s="2">
        <f t="shared" si="3"/>
        <v>4.166666666666667</v>
      </c>
      <c r="M26" s="2">
        <f t="shared" si="4"/>
        <v>4.3478260869565215</v>
      </c>
      <c r="N26" s="9">
        <f t="shared" si="5"/>
        <v>4.5454545454545459</v>
      </c>
      <c r="O26" s="2">
        <f t="shared" si="6"/>
        <v>4.7619047619047619</v>
      </c>
      <c r="P26" s="2">
        <f t="shared" si="7"/>
        <v>5</v>
      </c>
      <c r="Q26" s="2">
        <f t="shared" si="8"/>
        <v>5.2631578947368425</v>
      </c>
      <c r="R26" s="2">
        <f t="shared" si="9"/>
        <v>5.5555555555555554</v>
      </c>
      <c r="S26" s="2">
        <f t="shared" si="10"/>
        <v>5.882352941176471</v>
      </c>
      <c r="T26" s="2">
        <f t="shared" si="11"/>
        <v>6.25</v>
      </c>
      <c r="U26" s="2">
        <f t="shared" si="12"/>
        <v>6.666666666666667</v>
      </c>
      <c r="V26" s="2">
        <f t="shared" si="13"/>
        <v>7.1428571428571432</v>
      </c>
      <c r="W26" s="2">
        <f t="shared" ref="W26:W37" si="14">A26/13</f>
        <v>7.6923076923076925</v>
      </c>
      <c r="X26" s="2">
        <f>A26/12/2</f>
        <v>4.166666666666667</v>
      </c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4" x14ac:dyDescent="0.25">
      <c r="A27" s="4">
        <v>100</v>
      </c>
      <c r="C27" s="1">
        <v>3.0303030303030303</v>
      </c>
      <c r="D27">
        <v>3.125</v>
      </c>
      <c r="E27" s="1">
        <v>3.225806451612903</v>
      </c>
      <c r="F27" s="1">
        <v>3.3333333333333335</v>
      </c>
      <c r="G27" s="1">
        <v>3.4482758620689653</v>
      </c>
      <c r="H27" s="1">
        <v>3.5714285714285716</v>
      </c>
      <c r="I27" s="1">
        <f t="shared" si="0"/>
        <v>3.7037037037037037</v>
      </c>
      <c r="J27" s="2">
        <f t="shared" si="1"/>
        <v>3.8461538461538463</v>
      </c>
      <c r="K27" s="2">
        <f t="shared" si="2"/>
        <v>4</v>
      </c>
      <c r="L27" s="2">
        <f t="shared" si="3"/>
        <v>4.166666666666667</v>
      </c>
      <c r="M27" s="2">
        <f t="shared" si="4"/>
        <v>4.3478260869565215</v>
      </c>
      <c r="N27" s="9">
        <f t="shared" si="5"/>
        <v>4.5454545454545459</v>
      </c>
      <c r="O27" s="2">
        <f t="shared" si="6"/>
        <v>4.7619047619047619</v>
      </c>
      <c r="P27" s="2">
        <f t="shared" si="7"/>
        <v>5</v>
      </c>
      <c r="Q27" s="2">
        <f t="shared" si="8"/>
        <v>5.2631578947368425</v>
      </c>
      <c r="R27" s="2">
        <f t="shared" si="9"/>
        <v>5.5555555555555554</v>
      </c>
      <c r="S27" s="2">
        <f t="shared" si="10"/>
        <v>5.882352941176471</v>
      </c>
      <c r="T27" s="2">
        <f t="shared" si="11"/>
        <v>6.25</v>
      </c>
      <c r="U27" s="2">
        <f t="shared" si="12"/>
        <v>6.666666666666667</v>
      </c>
      <c r="V27" s="2">
        <f t="shared" si="13"/>
        <v>7.1428571428571432</v>
      </c>
      <c r="W27" s="2">
        <f t="shared" si="14"/>
        <v>7.6923076923076925</v>
      </c>
      <c r="X27" s="2">
        <f t="shared" ref="X27:X37" si="15">A27/12</f>
        <v>8.3333333333333339</v>
      </c>
      <c r="Y27" s="2">
        <f>A27/11/2</f>
        <v>4.5454545454545459</v>
      </c>
      <c r="Z27" s="2"/>
      <c r="AA27" s="2"/>
      <c r="AB27" s="2"/>
      <c r="AC27" s="2"/>
      <c r="AD27" s="2"/>
      <c r="AE27" s="2"/>
      <c r="AF27" s="2"/>
      <c r="AG27" s="2"/>
      <c r="AH27" s="2"/>
    </row>
    <row r="28" spans="1:34" x14ac:dyDescent="0.25">
      <c r="A28" s="4">
        <v>100</v>
      </c>
      <c r="C28" s="1">
        <v>3.0303030303030303</v>
      </c>
      <c r="D28">
        <v>3.125</v>
      </c>
      <c r="E28" s="1">
        <v>3.225806451612903</v>
      </c>
      <c r="F28" s="1">
        <v>3.3333333333333335</v>
      </c>
      <c r="G28" s="1">
        <v>3.4482758620689653</v>
      </c>
      <c r="H28" s="1">
        <v>3.5714285714285716</v>
      </c>
      <c r="I28" s="1">
        <f t="shared" si="0"/>
        <v>3.7037037037037037</v>
      </c>
      <c r="J28" s="2">
        <f t="shared" si="1"/>
        <v>3.8461538461538463</v>
      </c>
      <c r="K28" s="2">
        <f t="shared" si="2"/>
        <v>4</v>
      </c>
      <c r="L28" s="2">
        <f t="shared" si="3"/>
        <v>4.166666666666667</v>
      </c>
      <c r="M28" s="2">
        <f t="shared" si="4"/>
        <v>4.3478260869565215</v>
      </c>
      <c r="N28" s="9">
        <f t="shared" si="5"/>
        <v>4.5454545454545459</v>
      </c>
      <c r="O28" s="2">
        <f t="shared" si="6"/>
        <v>4.7619047619047619</v>
      </c>
      <c r="P28" s="2">
        <f t="shared" si="7"/>
        <v>5</v>
      </c>
      <c r="Q28" s="2">
        <f t="shared" si="8"/>
        <v>5.2631578947368425</v>
      </c>
      <c r="R28" s="2">
        <f t="shared" si="9"/>
        <v>5.5555555555555554</v>
      </c>
      <c r="S28" s="2">
        <f t="shared" si="10"/>
        <v>5.882352941176471</v>
      </c>
      <c r="T28" s="2">
        <f t="shared" si="11"/>
        <v>6.25</v>
      </c>
      <c r="U28" s="2">
        <f t="shared" si="12"/>
        <v>6.666666666666667</v>
      </c>
      <c r="V28" s="2">
        <f t="shared" si="13"/>
        <v>7.1428571428571432</v>
      </c>
      <c r="W28" s="2">
        <f t="shared" si="14"/>
        <v>7.6923076923076925</v>
      </c>
      <c r="X28" s="2">
        <f t="shared" si="15"/>
        <v>8.3333333333333339</v>
      </c>
      <c r="Y28" s="2">
        <f t="shared" ref="Y28:Y37" si="16">A28/11</f>
        <v>9.0909090909090917</v>
      </c>
      <c r="Z28" s="2">
        <f>A28/10/2</f>
        <v>5</v>
      </c>
      <c r="AA28" s="2"/>
      <c r="AB28" s="2"/>
      <c r="AC28" s="2"/>
      <c r="AD28" s="2"/>
      <c r="AE28" s="2"/>
      <c r="AF28" s="2"/>
      <c r="AG28" s="2"/>
      <c r="AH28" s="2"/>
    </row>
    <row r="29" spans="1:34" x14ac:dyDescent="0.25">
      <c r="A29" s="4">
        <v>100</v>
      </c>
      <c r="C29" s="1">
        <v>3.0303030303030303</v>
      </c>
      <c r="D29">
        <v>3.125</v>
      </c>
      <c r="E29" s="1">
        <v>3.225806451612903</v>
      </c>
      <c r="F29" s="1">
        <v>3.3333333333333335</v>
      </c>
      <c r="G29" s="1">
        <v>3.4482758620689653</v>
      </c>
      <c r="H29" s="1">
        <v>3.5714285714285716</v>
      </c>
      <c r="I29" s="1">
        <f t="shared" si="0"/>
        <v>3.7037037037037037</v>
      </c>
      <c r="J29" s="2">
        <f t="shared" si="1"/>
        <v>3.8461538461538463</v>
      </c>
      <c r="K29" s="2">
        <f t="shared" si="2"/>
        <v>4</v>
      </c>
      <c r="L29" s="2">
        <f t="shared" si="3"/>
        <v>4.166666666666667</v>
      </c>
      <c r="M29" s="2">
        <f t="shared" si="4"/>
        <v>4.3478260869565215</v>
      </c>
      <c r="N29" s="9">
        <f t="shared" si="5"/>
        <v>4.5454545454545459</v>
      </c>
      <c r="O29" s="2">
        <f t="shared" si="6"/>
        <v>4.7619047619047619</v>
      </c>
      <c r="P29" s="2">
        <f t="shared" si="7"/>
        <v>5</v>
      </c>
      <c r="Q29" s="2">
        <f t="shared" si="8"/>
        <v>5.2631578947368425</v>
      </c>
      <c r="R29" s="2">
        <f t="shared" si="9"/>
        <v>5.5555555555555554</v>
      </c>
      <c r="S29" s="2">
        <f t="shared" si="10"/>
        <v>5.882352941176471</v>
      </c>
      <c r="T29" s="2">
        <f t="shared" si="11"/>
        <v>6.25</v>
      </c>
      <c r="U29" s="2">
        <f t="shared" si="12"/>
        <v>6.666666666666667</v>
      </c>
      <c r="V29" s="2">
        <f t="shared" si="13"/>
        <v>7.1428571428571432</v>
      </c>
      <c r="W29" s="2">
        <f t="shared" si="14"/>
        <v>7.6923076923076925</v>
      </c>
      <c r="X29" s="2">
        <f t="shared" si="15"/>
        <v>8.3333333333333339</v>
      </c>
      <c r="Y29" s="2">
        <f t="shared" si="16"/>
        <v>9.0909090909090917</v>
      </c>
      <c r="Z29" s="2">
        <f t="shared" ref="Z29:Z37" si="17">A29/10</f>
        <v>10</v>
      </c>
      <c r="AA29" s="2">
        <f>A29/9/2</f>
        <v>5.5555555555555554</v>
      </c>
      <c r="AB29" s="2"/>
      <c r="AC29" s="2"/>
      <c r="AD29" s="2"/>
      <c r="AE29" s="2"/>
      <c r="AF29" s="2"/>
      <c r="AG29" s="2"/>
      <c r="AH29" s="2"/>
    </row>
    <row r="30" spans="1:34" x14ac:dyDescent="0.25">
      <c r="A30" s="4">
        <v>100</v>
      </c>
      <c r="C30" s="1">
        <v>3.0303030303030303</v>
      </c>
      <c r="D30">
        <v>3.125</v>
      </c>
      <c r="E30" s="1">
        <v>3.225806451612903</v>
      </c>
      <c r="F30" s="1">
        <v>3.3333333333333335</v>
      </c>
      <c r="G30" s="1">
        <v>3.4482758620689653</v>
      </c>
      <c r="H30" s="1">
        <v>3.5714285714285716</v>
      </c>
      <c r="I30" s="1">
        <f t="shared" si="0"/>
        <v>3.7037037037037037</v>
      </c>
      <c r="J30" s="2">
        <f t="shared" si="1"/>
        <v>3.8461538461538463</v>
      </c>
      <c r="K30" s="2">
        <f t="shared" si="2"/>
        <v>4</v>
      </c>
      <c r="L30" s="2">
        <f t="shared" si="3"/>
        <v>4.166666666666667</v>
      </c>
      <c r="M30" s="2">
        <f t="shared" si="4"/>
        <v>4.3478260869565215</v>
      </c>
      <c r="N30" s="9">
        <f t="shared" si="5"/>
        <v>4.5454545454545459</v>
      </c>
      <c r="O30" s="2">
        <f t="shared" si="6"/>
        <v>4.7619047619047619</v>
      </c>
      <c r="P30" s="2">
        <f t="shared" si="7"/>
        <v>5</v>
      </c>
      <c r="Q30" s="2">
        <f t="shared" si="8"/>
        <v>5.2631578947368425</v>
      </c>
      <c r="R30" s="2">
        <f t="shared" si="9"/>
        <v>5.5555555555555554</v>
      </c>
      <c r="S30" s="2">
        <f t="shared" si="10"/>
        <v>5.882352941176471</v>
      </c>
      <c r="T30" s="2">
        <f t="shared" si="11"/>
        <v>6.25</v>
      </c>
      <c r="U30" s="2">
        <f t="shared" si="12"/>
        <v>6.666666666666667</v>
      </c>
      <c r="V30" s="2">
        <f t="shared" si="13"/>
        <v>7.1428571428571432</v>
      </c>
      <c r="W30" s="2">
        <f t="shared" si="14"/>
        <v>7.6923076923076925</v>
      </c>
      <c r="X30" s="2">
        <f t="shared" si="15"/>
        <v>8.3333333333333339</v>
      </c>
      <c r="Y30" s="2">
        <f t="shared" si="16"/>
        <v>9.0909090909090917</v>
      </c>
      <c r="Z30" s="2">
        <f t="shared" si="17"/>
        <v>10</v>
      </c>
      <c r="AA30" s="2">
        <f t="shared" ref="AA30:AA37" si="18">A30/9</f>
        <v>11.111111111111111</v>
      </c>
      <c r="AB30" s="2">
        <f>A30/8/2</f>
        <v>6.25</v>
      </c>
      <c r="AC30" s="2"/>
      <c r="AD30" s="2"/>
      <c r="AE30" s="2"/>
      <c r="AF30" s="2"/>
      <c r="AG30" s="2"/>
      <c r="AH30" s="2"/>
    </row>
    <row r="31" spans="1:34" x14ac:dyDescent="0.25">
      <c r="A31" s="4">
        <v>100</v>
      </c>
      <c r="C31" s="1">
        <v>3.0303030303030303</v>
      </c>
      <c r="D31">
        <v>3.125</v>
      </c>
      <c r="E31" s="1">
        <v>3.225806451612903</v>
      </c>
      <c r="F31" s="1">
        <v>3.3333333333333335</v>
      </c>
      <c r="G31" s="1">
        <v>3.4482758620689653</v>
      </c>
      <c r="H31" s="1">
        <v>3.5714285714285716</v>
      </c>
      <c r="I31" s="1">
        <f t="shared" si="0"/>
        <v>3.7037037037037037</v>
      </c>
      <c r="J31" s="2">
        <f t="shared" si="1"/>
        <v>3.8461538461538463</v>
      </c>
      <c r="K31" s="2">
        <f t="shared" si="2"/>
        <v>4</v>
      </c>
      <c r="L31" s="2">
        <f t="shared" si="3"/>
        <v>4.166666666666667</v>
      </c>
      <c r="M31" s="2">
        <f t="shared" si="4"/>
        <v>4.3478260869565215</v>
      </c>
      <c r="N31" s="9">
        <f t="shared" si="5"/>
        <v>4.5454545454545459</v>
      </c>
      <c r="O31" s="2">
        <f t="shared" si="6"/>
        <v>4.7619047619047619</v>
      </c>
      <c r="P31" s="2">
        <f t="shared" si="7"/>
        <v>5</v>
      </c>
      <c r="Q31" s="2">
        <f t="shared" si="8"/>
        <v>5.2631578947368425</v>
      </c>
      <c r="R31" s="2">
        <f t="shared" si="9"/>
        <v>5.5555555555555554</v>
      </c>
      <c r="S31" s="2">
        <f t="shared" si="10"/>
        <v>5.882352941176471</v>
      </c>
      <c r="T31" s="2">
        <f t="shared" si="11"/>
        <v>6.25</v>
      </c>
      <c r="U31" s="2">
        <f t="shared" si="12"/>
        <v>6.666666666666667</v>
      </c>
      <c r="V31" s="2">
        <f t="shared" si="13"/>
        <v>7.1428571428571432</v>
      </c>
      <c r="W31" s="2">
        <f t="shared" si="14"/>
        <v>7.6923076923076925</v>
      </c>
      <c r="X31" s="2">
        <f t="shared" si="15"/>
        <v>8.3333333333333339</v>
      </c>
      <c r="Y31" s="2">
        <f t="shared" si="16"/>
        <v>9.0909090909090917</v>
      </c>
      <c r="Z31" s="2">
        <f t="shared" si="17"/>
        <v>10</v>
      </c>
      <c r="AA31" s="2">
        <f t="shared" si="18"/>
        <v>11.111111111111111</v>
      </c>
      <c r="AB31" s="2">
        <f t="shared" ref="AB31:AB37" si="19">A31/8</f>
        <v>12.5</v>
      </c>
      <c r="AC31" s="2">
        <f>A31/7/2</f>
        <v>7.1428571428571432</v>
      </c>
      <c r="AD31" s="2"/>
      <c r="AE31" s="2"/>
      <c r="AF31" s="2"/>
      <c r="AG31" s="2"/>
      <c r="AH31" s="2"/>
    </row>
    <row r="32" spans="1:34" x14ac:dyDescent="0.25">
      <c r="A32" s="4">
        <v>100</v>
      </c>
      <c r="C32" s="1">
        <v>3.0303030303030303</v>
      </c>
      <c r="D32">
        <v>3.125</v>
      </c>
      <c r="E32" s="1">
        <v>3.225806451612903</v>
      </c>
      <c r="F32" s="1">
        <v>3.3333333333333335</v>
      </c>
      <c r="G32" s="1">
        <v>3.4482758620689653</v>
      </c>
      <c r="H32" s="1">
        <v>3.5714285714285716</v>
      </c>
      <c r="I32" s="1">
        <f t="shared" si="0"/>
        <v>3.7037037037037037</v>
      </c>
      <c r="J32" s="2">
        <f t="shared" si="1"/>
        <v>3.8461538461538463</v>
      </c>
      <c r="K32" s="2">
        <f t="shared" si="2"/>
        <v>4</v>
      </c>
      <c r="L32" s="2">
        <f t="shared" si="3"/>
        <v>4.166666666666667</v>
      </c>
      <c r="M32" s="2">
        <f t="shared" si="4"/>
        <v>4.3478260869565215</v>
      </c>
      <c r="N32" s="9">
        <f t="shared" si="5"/>
        <v>4.5454545454545459</v>
      </c>
      <c r="O32" s="2">
        <f t="shared" si="6"/>
        <v>4.7619047619047619</v>
      </c>
      <c r="P32" s="2">
        <f t="shared" si="7"/>
        <v>5</v>
      </c>
      <c r="Q32" s="2">
        <f t="shared" si="8"/>
        <v>5.2631578947368425</v>
      </c>
      <c r="R32" s="2">
        <f t="shared" si="9"/>
        <v>5.5555555555555554</v>
      </c>
      <c r="S32" s="2">
        <f t="shared" si="10"/>
        <v>5.882352941176471</v>
      </c>
      <c r="T32" s="2">
        <f t="shared" si="11"/>
        <v>6.25</v>
      </c>
      <c r="U32" s="2">
        <f t="shared" si="12"/>
        <v>6.666666666666667</v>
      </c>
      <c r="V32" s="2">
        <f t="shared" si="13"/>
        <v>7.1428571428571432</v>
      </c>
      <c r="W32" s="2">
        <f t="shared" si="14"/>
        <v>7.6923076923076925</v>
      </c>
      <c r="X32" s="2">
        <f t="shared" si="15"/>
        <v>8.3333333333333339</v>
      </c>
      <c r="Y32" s="2">
        <f t="shared" si="16"/>
        <v>9.0909090909090917</v>
      </c>
      <c r="Z32" s="2">
        <f t="shared" si="17"/>
        <v>10</v>
      </c>
      <c r="AA32" s="2">
        <f t="shared" si="18"/>
        <v>11.111111111111111</v>
      </c>
      <c r="AB32" s="2">
        <f t="shared" si="19"/>
        <v>12.5</v>
      </c>
      <c r="AC32" s="2">
        <f t="shared" ref="AC32:AC37" si="20">A32/7</f>
        <v>14.285714285714286</v>
      </c>
      <c r="AD32" s="2">
        <f>A32/6/2</f>
        <v>8.3333333333333339</v>
      </c>
      <c r="AE32" s="2"/>
      <c r="AF32" s="2"/>
      <c r="AG32" s="2"/>
      <c r="AH32" s="2"/>
    </row>
    <row r="33" spans="1:34" x14ac:dyDescent="0.25">
      <c r="A33" s="4">
        <v>100</v>
      </c>
      <c r="C33" s="1">
        <v>3.0303030303030303</v>
      </c>
      <c r="D33">
        <v>3.125</v>
      </c>
      <c r="E33" s="1">
        <v>3.225806451612903</v>
      </c>
      <c r="F33" s="1">
        <v>3.3333333333333335</v>
      </c>
      <c r="G33" s="1">
        <v>3.4482758620689653</v>
      </c>
      <c r="H33" s="1">
        <v>3.5714285714285716</v>
      </c>
      <c r="I33" s="1">
        <f t="shared" si="0"/>
        <v>3.7037037037037037</v>
      </c>
      <c r="J33" s="2">
        <f t="shared" si="1"/>
        <v>3.8461538461538463</v>
      </c>
      <c r="K33" s="2">
        <f t="shared" si="2"/>
        <v>4</v>
      </c>
      <c r="L33" s="2">
        <f t="shared" si="3"/>
        <v>4.166666666666667</v>
      </c>
      <c r="M33" s="2">
        <f t="shared" si="4"/>
        <v>4.3478260869565215</v>
      </c>
      <c r="N33" s="9">
        <f t="shared" si="5"/>
        <v>4.5454545454545459</v>
      </c>
      <c r="O33" s="2">
        <f t="shared" si="6"/>
        <v>4.7619047619047619</v>
      </c>
      <c r="P33" s="2">
        <f t="shared" si="7"/>
        <v>5</v>
      </c>
      <c r="Q33" s="2">
        <f t="shared" si="8"/>
        <v>5.2631578947368425</v>
      </c>
      <c r="R33" s="2">
        <f t="shared" si="9"/>
        <v>5.5555555555555554</v>
      </c>
      <c r="S33" s="2">
        <f t="shared" si="10"/>
        <v>5.882352941176471</v>
      </c>
      <c r="T33" s="2">
        <f t="shared" si="11"/>
        <v>6.25</v>
      </c>
      <c r="U33" s="2">
        <f t="shared" si="12"/>
        <v>6.666666666666667</v>
      </c>
      <c r="V33" s="2">
        <f t="shared" si="13"/>
        <v>7.1428571428571432</v>
      </c>
      <c r="W33" s="2">
        <f t="shared" si="14"/>
        <v>7.6923076923076925</v>
      </c>
      <c r="X33" s="2">
        <f t="shared" si="15"/>
        <v>8.3333333333333339</v>
      </c>
      <c r="Y33" s="2">
        <f t="shared" si="16"/>
        <v>9.0909090909090917</v>
      </c>
      <c r="Z33" s="2">
        <f t="shared" si="17"/>
        <v>10</v>
      </c>
      <c r="AA33" s="2">
        <f t="shared" si="18"/>
        <v>11.111111111111111</v>
      </c>
      <c r="AB33" s="2">
        <f t="shared" si="19"/>
        <v>12.5</v>
      </c>
      <c r="AC33" s="2">
        <f t="shared" si="20"/>
        <v>14.285714285714286</v>
      </c>
      <c r="AD33" s="2">
        <f t="shared" ref="AD33:AD37" si="21">A33/6</f>
        <v>16.666666666666668</v>
      </c>
      <c r="AE33" s="2">
        <f>A33/5/2</f>
        <v>10</v>
      </c>
      <c r="AF33" s="2"/>
      <c r="AG33" s="2"/>
      <c r="AH33" s="2"/>
    </row>
    <row r="34" spans="1:34" x14ac:dyDescent="0.25">
      <c r="A34" s="4">
        <v>100</v>
      </c>
      <c r="C34" s="1">
        <v>3.0303030303030303</v>
      </c>
      <c r="D34">
        <v>3.125</v>
      </c>
      <c r="E34" s="1">
        <v>3.225806451612903</v>
      </c>
      <c r="F34" s="1">
        <v>3.3333333333333335</v>
      </c>
      <c r="G34" s="1">
        <v>3.4482758620689653</v>
      </c>
      <c r="H34" s="1">
        <v>3.5714285714285716</v>
      </c>
      <c r="I34" s="1">
        <f t="shared" si="0"/>
        <v>3.7037037037037037</v>
      </c>
      <c r="J34" s="2">
        <f t="shared" si="1"/>
        <v>3.8461538461538463</v>
      </c>
      <c r="K34" s="2">
        <f t="shared" si="2"/>
        <v>4</v>
      </c>
      <c r="L34" s="2">
        <f t="shared" si="3"/>
        <v>4.166666666666667</v>
      </c>
      <c r="M34" s="2">
        <f t="shared" si="4"/>
        <v>4.3478260869565215</v>
      </c>
      <c r="N34" s="9">
        <f t="shared" si="5"/>
        <v>4.5454545454545459</v>
      </c>
      <c r="O34" s="2">
        <f t="shared" si="6"/>
        <v>4.7619047619047619</v>
      </c>
      <c r="P34" s="2">
        <f t="shared" si="7"/>
        <v>5</v>
      </c>
      <c r="Q34" s="2">
        <f t="shared" si="8"/>
        <v>5.2631578947368425</v>
      </c>
      <c r="R34" s="2">
        <f t="shared" si="9"/>
        <v>5.5555555555555554</v>
      </c>
      <c r="S34" s="2">
        <f t="shared" si="10"/>
        <v>5.882352941176471</v>
      </c>
      <c r="T34" s="2">
        <f t="shared" si="11"/>
        <v>6.25</v>
      </c>
      <c r="U34" s="2">
        <f t="shared" si="12"/>
        <v>6.666666666666667</v>
      </c>
      <c r="V34" s="2">
        <f t="shared" si="13"/>
        <v>7.1428571428571432</v>
      </c>
      <c r="W34" s="2">
        <f t="shared" si="14"/>
        <v>7.6923076923076925</v>
      </c>
      <c r="X34" s="2">
        <f t="shared" si="15"/>
        <v>8.3333333333333339</v>
      </c>
      <c r="Y34" s="2">
        <f t="shared" si="16"/>
        <v>9.0909090909090917</v>
      </c>
      <c r="Z34" s="2">
        <f t="shared" si="17"/>
        <v>10</v>
      </c>
      <c r="AA34" s="2">
        <f t="shared" si="18"/>
        <v>11.111111111111111</v>
      </c>
      <c r="AB34" s="2">
        <f t="shared" si="19"/>
        <v>12.5</v>
      </c>
      <c r="AC34" s="2">
        <f t="shared" si="20"/>
        <v>14.285714285714286</v>
      </c>
      <c r="AD34" s="2">
        <f t="shared" si="21"/>
        <v>16.666666666666668</v>
      </c>
      <c r="AE34" s="2">
        <f t="shared" ref="AE34:AE37" si="22">A34/5</f>
        <v>20</v>
      </c>
      <c r="AF34" s="2">
        <f>A34/4/2</f>
        <v>12.5</v>
      </c>
      <c r="AG34" s="2"/>
      <c r="AH34" s="2"/>
    </row>
    <row r="35" spans="1:34" x14ac:dyDescent="0.25">
      <c r="A35" s="4">
        <v>100</v>
      </c>
      <c r="C35" s="1">
        <v>3.0303030303030303</v>
      </c>
      <c r="D35">
        <v>3.125</v>
      </c>
      <c r="E35" s="1">
        <v>3.225806451612903</v>
      </c>
      <c r="F35" s="1">
        <v>3.3333333333333335</v>
      </c>
      <c r="G35" s="1">
        <v>3.4482758620689653</v>
      </c>
      <c r="H35" s="1">
        <v>3.5714285714285716</v>
      </c>
      <c r="I35" s="1">
        <f t="shared" si="0"/>
        <v>3.7037037037037037</v>
      </c>
      <c r="J35" s="2">
        <f t="shared" si="1"/>
        <v>3.8461538461538463</v>
      </c>
      <c r="K35" s="2">
        <f t="shared" si="2"/>
        <v>4</v>
      </c>
      <c r="L35" s="2">
        <f t="shared" si="3"/>
        <v>4.166666666666667</v>
      </c>
      <c r="M35" s="2">
        <f t="shared" si="4"/>
        <v>4.3478260869565215</v>
      </c>
      <c r="N35" s="9">
        <f t="shared" si="5"/>
        <v>4.5454545454545459</v>
      </c>
      <c r="O35" s="2">
        <f t="shared" si="6"/>
        <v>4.7619047619047619</v>
      </c>
      <c r="P35" s="2">
        <f t="shared" si="7"/>
        <v>5</v>
      </c>
      <c r="Q35" s="2">
        <f t="shared" si="8"/>
        <v>5.2631578947368425</v>
      </c>
      <c r="R35" s="2">
        <f t="shared" si="9"/>
        <v>5.5555555555555554</v>
      </c>
      <c r="S35" s="2">
        <f t="shared" si="10"/>
        <v>5.882352941176471</v>
      </c>
      <c r="T35" s="2">
        <f t="shared" si="11"/>
        <v>6.25</v>
      </c>
      <c r="U35" s="2">
        <f t="shared" si="12"/>
        <v>6.666666666666667</v>
      </c>
      <c r="V35" s="2">
        <f t="shared" si="13"/>
        <v>7.1428571428571432</v>
      </c>
      <c r="W35" s="2">
        <f t="shared" si="14"/>
        <v>7.6923076923076925</v>
      </c>
      <c r="X35" s="2">
        <f t="shared" si="15"/>
        <v>8.3333333333333339</v>
      </c>
      <c r="Y35" s="2">
        <f t="shared" si="16"/>
        <v>9.0909090909090917</v>
      </c>
      <c r="Z35" s="2">
        <f t="shared" si="17"/>
        <v>10</v>
      </c>
      <c r="AA35" s="2">
        <f t="shared" si="18"/>
        <v>11.111111111111111</v>
      </c>
      <c r="AB35" s="2">
        <f t="shared" si="19"/>
        <v>12.5</v>
      </c>
      <c r="AC35" s="2">
        <f t="shared" si="20"/>
        <v>14.285714285714286</v>
      </c>
      <c r="AD35" s="2">
        <f t="shared" si="21"/>
        <v>16.666666666666668</v>
      </c>
      <c r="AE35" s="2">
        <f t="shared" si="22"/>
        <v>20</v>
      </c>
      <c r="AF35" s="2">
        <f t="shared" ref="AF35:AF37" si="23">A35/4</f>
        <v>25</v>
      </c>
      <c r="AG35" s="2">
        <f>A35/3/2</f>
        <v>16.666666666666668</v>
      </c>
      <c r="AH35" s="2"/>
    </row>
    <row r="36" spans="1:34" x14ac:dyDescent="0.25">
      <c r="A36" s="4">
        <v>100</v>
      </c>
      <c r="C36" s="1">
        <v>3.0303030303030303</v>
      </c>
      <c r="D36">
        <v>3.125</v>
      </c>
      <c r="E36" s="1">
        <v>3.225806451612903</v>
      </c>
      <c r="F36" s="1">
        <v>3.3333333333333335</v>
      </c>
      <c r="G36" s="1">
        <v>3.4482758620689653</v>
      </c>
      <c r="H36" s="1">
        <v>3.5714285714285716</v>
      </c>
      <c r="I36" s="1">
        <f t="shared" si="0"/>
        <v>3.7037037037037037</v>
      </c>
      <c r="J36" s="2">
        <f t="shared" si="1"/>
        <v>3.8461538461538463</v>
      </c>
      <c r="K36" s="2">
        <f t="shared" si="2"/>
        <v>4</v>
      </c>
      <c r="L36" s="2">
        <f t="shared" si="3"/>
        <v>4.166666666666667</v>
      </c>
      <c r="M36" s="2">
        <f t="shared" si="4"/>
        <v>4.3478260869565215</v>
      </c>
      <c r="N36" s="9">
        <f t="shared" si="5"/>
        <v>4.5454545454545459</v>
      </c>
      <c r="O36" s="2">
        <f t="shared" si="6"/>
        <v>4.7619047619047619</v>
      </c>
      <c r="P36" s="2">
        <f t="shared" si="7"/>
        <v>5</v>
      </c>
      <c r="Q36" s="2">
        <f t="shared" si="8"/>
        <v>5.2631578947368425</v>
      </c>
      <c r="R36" s="2">
        <f t="shared" si="9"/>
        <v>5.5555555555555554</v>
      </c>
      <c r="S36" s="2">
        <f t="shared" si="10"/>
        <v>5.882352941176471</v>
      </c>
      <c r="T36" s="2">
        <f t="shared" si="11"/>
        <v>6.25</v>
      </c>
      <c r="U36" s="2">
        <f t="shared" si="12"/>
        <v>6.666666666666667</v>
      </c>
      <c r="V36" s="2">
        <f t="shared" si="13"/>
        <v>7.1428571428571432</v>
      </c>
      <c r="W36" s="2">
        <f t="shared" si="14"/>
        <v>7.6923076923076925</v>
      </c>
      <c r="X36" s="2">
        <f t="shared" si="15"/>
        <v>8.3333333333333339</v>
      </c>
      <c r="Y36" s="2">
        <f t="shared" si="16"/>
        <v>9.0909090909090917</v>
      </c>
      <c r="Z36" s="2">
        <f t="shared" si="17"/>
        <v>10</v>
      </c>
      <c r="AA36" s="2">
        <f t="shared" si="18"/>
        <v>11.111111111111111</v>
      </c>
      <c r="AB36" s="2">
        <f t="shared" si="19"/>
        <v>12.5</v>
      </c>
      <c r="AC36" s="2">
        <f t="shared" si="20"/>
        <v>14.285714285714286</v>
      </c>
      <c r="AD36" s="2">
        <f t="shared" si="21"/>
        <v>16.666666666666668</v>
      </c>
      <c r="AE36" s="2">
        <f t="shared" si="22"/>
        <v>20</v>
      </c>
      <c r="AF36" s="2">
        <f t="shared" si="23"/>
        <v>25</v>
      </c>
      <c r="AG36" s="2">
        <f t="shared" ref="AG36:AG37" si="24">A36/3</f>
        <v>33.333333333333336</v>
      </c>
      <c r="AH36" s="2">
        <f>A36/2/2</f>
        <v>25</v>
      </c>
    </row>
    <row r="37" spans="1:34" x14ac:dyDescent="0.25">
      <c r="A37" s="4">
        <v>100</v>
      </c>
      <c r="C37" s="1">
        <v>3.0303030303030303</v>
      </c>
      <c r="D37">
        <v>3.125</v>
      </c>
      <c r="E37" s="1">
        <v>3.225806451612903</v>
      </c>
      <c r="F37" s="1">
        <v>3.3333333333333335</v>
      </c>
      <c r="G37" s="1">
        <v>3.4482758620689653</v>
      </c>
      <c r="H37" s="1">
        <v>3.5714285714285716</v>
      </c>
      <c r="I37" s="1">
        <f t="shared" si="0"/>
        <v>3.7037037037037037</v>
      </c>
      <c r="J37" s="2">
        <f t="shared" si="1"/>
        <v>3.8461538461538463</v>
      </c>
      <c r="K37" s="2">
        <f t="shared" si="2"/>
        <v>4</v>
      </c>
      <c r="L37" s="2">
        <f t="shared" si="3"/>
        <v>4.166666666666667</v>
      </c>
      <c r="M37" s="2">
        <f t="shared" si="4"/>
        <v>4.3478260869565215</v>
      </c>
      <c r="N37" s="9">
        <f t="shared" si="5"/>
        <v>4.5454545454545459</v>
      </c>
      <c r="O37" s="2">
        <f t="shared" si="6"/>
        <v>4.7619047619047619</v>
      </c>
      <c r="P37" s="2">
        <f t="shared" si="7"/>
        <v>5</v>
      </c>
      <c r="Q37" s="2">
        <f t="shared" si="8"/>
        <v>5.2631578947368425</v>
      </c>
      <c r="R37" s="2">
        <f t="shared" si="9"/>
        <v>5.5555555555555554</v>
      </c>
      <c r="S37" s="2">
        <f t="shared" si="10"/>
        <v>5.882352941176471</v>
      </c>
      <c r="T37" s="2">
        <f t="shared" si="11"/>
        <v>6.25</v>
      </c>
      <c r="U37" s="2">
        <f t="shared" si="12"/>
        <v>6.666666666666667</v>
      </c>
      <c r="V37" s="2">
        <f t="shared" si="13"/>
        <v>7.1428571428571432</v>
      </c>
      <c r="W37" s="2">
        <f t="shared" si="14"/>
        <v>7.6923076923076925</v>
      </c>
      <c r="X37" s="2">
        <f t="shared" si="15"/>
        <v>8.3333333333333339</v>
      </c>
      <c r="Y37" s="2">
        <f t="shared" si="16"/>
        <v>9.0909090909090917</v>
      </c>
      <c r="Z37" s="2">
        <f t="shared" si="17"/>
        <v>10</v>
      </c>
      <c r="AA37" s="2">
        <f t="shared" si="18"/>
        <v>11.111111111111111</v>
      </c>
      <c r="AB37" s="2">
        <f t="shared" si="19"/>
        <v>12.5</v>
      </c>
      <c r="AC37" s="2">
        <f t="shared" si="20"/>
        <v>14.285714285714286</v>
      </c>
      <c r="AD37" s="2">
        <f t="shared" si="21"/>
        <v>16.666666666666668</v>
      </c>
      <c r="AE37" s="2">
        <f t="shared" si="22"/>
        <v>20</v>
      </c>
      <c r="AF37" s="2">
        <f t="shared" si="23"/>
        <v>25</v>
      </c>
      <c r="AG37" s="2">
        <f t="shared" si="24"/>
        <v>33.333333333333336</v>
      </c>
      <c r="AH37" s="2">
        <f>A37/2</f>
        <v>50</v>
      </c>
    </row>
    <row r="38" spans="1:34" x14ac:dyDescent="0.25">
      <c r="A38" s="6">
        <v>100</v>
      </c>
      <c r="C38" s="1">
        <f>C5</f>
        <v>1.5151515151515149</v>
      </c>
      <c r="D38" s="1">
        <f>A38/32/2</f>
        <v>1.5625</v>
      </c>
      <c r="E38" s="1">
        <f>A38/31/2</f>
        <v>1.6129032258064515</v>
      </c>
      <c r="F38" s="1">
        <f>A38/30/2</f>
        <v>1.6666666666666667</v>
      </c>
      <c r="G38" s="1">
        <f>A38/29/2</f>
        <v>1.7241379310344827</v>
      </c>
      <c r="H38" s="1">
        <f>A38/28/2</f>
        <v>1.7857142857142858</v>
      </c>
      <c r="I38" s="1">
        <f>A38/27/2</f>
        <v>1.8518518518518519</v>
      </c>
      <c r="J38" s="2">
        <f>A38/26/2</f>
        <v>1.9230769230769231</v>
      </c>
      <c r="K38" s="2">
        <f>A38/25/2</f>
        <v>2</v>
      </c>
      <c r="L38" s="2">
        <f>A38/24/2</f>
        <v>2.0833333333333335</v>
      </c>
      <c r="M38" s="2">
        <f>A38/23/2</f>
        <v>2.1739130434782608</v>
      </c>
      <c r="N38" s="9">
        <f>A38/22/2</f>
        <v>2.2727272727272729</v>
      </c>
      <c r="O38" s="2">
        <f>A38/21/2</f>
        <v>2.3809523809523809</v>
      </c>
      <c r="P38" s="2">
        <f>A38/20/2</f>
        <v>2.5</v>
      </c>
      <c r="Q38" s="2">
        <f>A38/19/2</f>
        <v>2.6315789473684212</v>
      </c>
      <c r="R38" s="2">
        <f>A38/18/2</f>
        <v>2.7777777777777777</v>
      </c>
      <c r="S38" s="2">
        <f>A38/17/2</f>
        <v>2.9411764705882355</v>
      </c>
      <c r="T38" s="2">
        <f>A38/16/2</f>
        <v>3.125</v>
      </c>
      <c r="U38" s="2">
        <f>A38/15/2</f>
        <v>3.3333333333333335</v>
      </c>
      <c r="V38" s="2">
        <f>A38/14/2</f>
        <v>3.5714285714285716</v>
      </c>
      <c r="W38" s="2">
        <f>A38/13/2</f>
        <v>3.8461538461538463</v>
      </c>
      <c r="X38" s="2">
        <f>A38/12/2</f>
        <v>4.166666666666667</v>
      </c>
      <c r="Y38" s="2">
        <f>A38/11/2</f>
        <v>4.5454545454545459</v>
      </c>
      <c r="Z38" s="2">
        <f>A38/10/2</f>
        <v>5</v>
      </c>
      <c r="AA38" s="2">
        <f>A38/9/2</f>
        <v>5.5555555555555554</v>
      </c>
      <c r="AB38" s="2">
        <f>A38/8/2</f>
        <v>6.25</v>
      </c>
      <c r="AC38" s="2">
        <f>A38/7/2</f>
        <v>7.1428571428571432</v>
      </c>
      <c r="AD38" s="2">
        <f>A38/6/2</f>
        <v>8.3333333333333339</v>
      </c>
      <c r="AE38" s="2">
        <f>A38/5/2</f>
        <v>10</v>
      </c>
      <c r="AF38" s="2">
        <f>A38/4/2</f>
        <v>12.5</v>
      </c>
      <c r="AG38" s="2">
        <f>A38/3/2</f>
        <v>16.666666666666668</v>
      </c>
      <c r="AH38" s="2">
        <f>A38/2/2</f>
        <v>25</v>
      </c>
    </row>
    <row r="39" spans="1:34" x14ac:dyDescent="0.25">
      <c r="B39" s="3" t="s">
        <v>0</v>
      </c>
      <c r="C39" s="5">
        <f>SUM(C5:C38)</f>
        <v>100.00000000000001</v>
      </c>
      <c r="D39" s="5">
        <f t="shared" ref="D39:AH39" si="25">SUM(D5:D38)</f>
        <v>100</v>
      </c>
      <c r="E39" s="5">
        <f t="shared" si="25"/>
        <v>99.999999999999943</v>
      </c>
      <c r="F39" s="5">
        <f t="shared" si="25"/>
        <v>99.999999999999972</v>
      </c>
      <c r="G39" s="5">
        <f t="shared" si="25"/>
        <v>100.00000000000003</v>
      </c>
      <c r="H39" s="5">
        <f t="shared" si="25"/>
        <v>99.999999999999986</v>
      </c>
      <c r="I39" s="5">
        <f t="shared" si="25"/>
        <v>100.00000000000004</v>
      </c>
      <c r="J39" s="5">
        <f t="shared" si="25"/>
        <v>99.999999999999943</v>
      </c>
      <c r="K39" s="5">
        <f t="shared" si="25"/>
        <v>100</v>
      </c>
      <c r="L39" s="5">
        <f t="shared" si="25"/>
        <v>100.00000000000003</v>
      </c>
      <c r="M39" s="5">
        <f t="shared" si="25"/>
        <v>99.999999999999972</v>
      </c>
      <c r="N39" s="5">
        <f t="shared" si="25"/>
        <v>100.00000000000001</v>
      </c>
      <c r="O39" s="5">
        <f t="shared" si="25"/>
        <v>99.999999999999972</v>
      </c>
      <c r="P39" s="5">
        <f t="shared" si="25"/>
        <v>100</v>
      </c>
      <c r="Q39" s="5">
        <f t="shared" si="25"/>
        <v>100.00000000000004</v>
      </c>
      <c r="R39" s="5">
        <f t="shared" si="25"/>
        <v>100.00000000000001</v>
      </c>
      <c r="S39" s="5">
        <f t="shared" si="25"/>
        <v>99.999999999999972</v>
      </c>
      <c r="T39" s="5">
        <f t="shared" si="25"/>
        <v>100</v>
      </c>
      <c r="U39" s="5">
        <f t="shared" si="25"/>
        <v>100.00000000000001</v>
      </c>
      <c r="V39" s="5">
        <f t="shared" si="25"/>
        <v>100</v>
      </c>
      <c r="W39" s="5">
        <f t="shared" si="25"/>
        <v>100</v>
      </c>
      <c r="X39" s="5">
        <f t="shared" si="25"/>
        <v>100</v>
      </c>
      <c r="Y39" s="5">
        <f t="shared" si="25"/>
        <v>100.00000000000001</v>
      </c>
      <c r="Z39" s="5">
        <f t="shared" si="25"/>
        <v>100</v>
      </c>
      <c r="AA39" s="5">
        <f t="shared" si="25"/>
        <v>100.00000000000001</v>
      </c>
      <c r="AB39" s="5">
        <f t="shared" si="25"/>
        <v>100</v>
      </c>
      <c r="AC39" s="5">
        <f t="shared" si="25"/>
        <v>100.00000000000001</v>
      </c>
      <c r="AD39" s="5">
        <f t="shared" si="25"/>
        <v>100.00000000000001</v>
      </c>
      <c r="AE39" s="5">
        <f t="shared" si="25"/>
        <v>100</v>
      </c>
      <c r="AF39" s="5">
        <f t="shared" si="25"/>
        <v>100</v>
      </c>
      <c r="AG39" s="5">
        <f t="shared" si="25"/>
        <v>100.00000000000001</v>
      </c>
      <c r="AH39" s="5">
        <f t="shared" si="25"/>
        <v>100</v>
      </c>
    </row>
    <row r="40" spans="1:34" x14ac:dyDescent="0.25">
      <c r="B40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europa em. studiomarra</dc:creator>
  <cp:lastModifiedBy>Chiara Ridolfi</cp:lastModifiedBy>
  <cp:lastPrinted>2016-05-13T15:26:49Z</cp:lastPrinted>
  <dcterms:created xsi:type="dcterms:W3CDTF">2016-02-12T16:30:40Z</dcterms:created>
  <dcterms:modified xsi:type="dcterms:W3CDTF">2016-05-13T15:28:04Z</dcterms:modified>
</cp:coreProperties>
</file>