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5" rupBuild="18431"/>
  <workbookPr codeName="Questa_cartella_di_lavoro" defaultThemeVersion="124226"/>
  <mc:AlternateContent xmlns:mc="http://schemas.openxmlformats.org/markup-compatibility/2006">
    <mc:Choice Requires="x15">
      <x15ac:absPath xmlns:x15ac="http://schemas.microsoft.com/office/spreadsheetml/2010/11/ac" url="H:\Testi\SEGRETERIA\ANTICORRUZIONE e TRASPARENZA\"/>
    </mc:Choice>
  </mc:AlternateContent>
  <bookViews>
    <workbookView xWindow="0" yWindow="0" windowWidth="21570" windowHeight="7965" activeTab="2"/>
  </bookViews>
  <sheets>
    <sheet name="Sezione generale" sheetId="15" r:id="rId1"/>
    <sheet name="Sezione generale_old" sheetId="1" state="hidden" r:id="rId2"/>
    <sheet name="Mappatura processi" sheetId="13" r:id="rId3"/>
    <sheet name="competenze" sheetId="14" state="hidden" r:id="rId4"/>
    <sheet name="Parametri" sheetId="16" state="hidden" r:id="rId5"/>
    <sheet name="comportamento a rischio" sheetId="17" r:id="rId6"/>
  </sheets>
  <externalReferences>
    <externalReference r:id="rId7"/>
    <externalReference r:id="rId8"/>
  </externalReferences>
  <definedNames>
    <definedName name="_xlnm._FilterDatabase" localSheetId="3" hidden="1">competenze!$B$1:$D$1</definedName>
    <definedName name="_xlnm._FilterDatabase" localSheetId="2" hidden="1">'Mappatura processi'!$A$2:$U$55</definedName>
    <definedName name="Altissimo">Parametri!$B$23:$C$25</definedName>
    <definedName name="Alto">Parametri!$B$26:$C$26</definedName>
    <definedName name="_xlnm.Print_Area" localSheetId="3">competenze!$B$1:$D$1</definedName>
    <definedName name="_xlnm.Print_Area" localSheetId="2">'Mappatura processi'!$A$1:$R$51</definedName>
    <definedName name="Direzione">#REF!</definedName>
    <definedName name="Medio">Parametri!$B$27:$C$27</definedName>
    <definedName name="Profilo_dirigente" localSheetId="3">[1]Parametri!$B$2:$B$6</definedName>
    <definedName name="Profilo_dirigente" localSheetId="0">[1]Parametri!$B$2:$B$6</definedName>
    <definedName name="Profilo_dirigente">#REF!</definedName>
    <definedName name="Struttura">#REF!</definedName>
    <definedName name="Tipo_relazione">#REF!</definedName>
    <definedName name="_xlnm.Print_Titles" localSheetId="2">'Mappatura processi'!#REF!</definedName>
    <definedName name="ufficio">#REF!</definedName>
    <definedName name="ufficio_di_destinazione">[2]parametri!$A$2:$A$34</definedName>
  </definedNames>
  <calcPr calcId="171027"/>
</workbook>
</file>

<file path=xl/calcChain.xml><?xml version="1.0" encoding="utf-8"?>
<calcChain xmlns="http://schemas.openxmlformats.org/spreadsheetml/2006/main">
  <c r="M53" i="13" l="1"/>
  <c r="N53" i="13" s="1"/>
  <c r="M54" i="13"/>
  <c r="M55" i="13"/>
  <c r="M52" i="13"/>
  <c r="N52" i="13" s="1"/>
  <c r="P53" i="13"/>
  <c r="M16" i="13"/>
  <c r="M17" i="13"/>
  <c r="M20" i="13"/>
  <c r="O52" i="13" l="1"/>
  <c r="O53" i="13"/>
  <c r="P52" i="13"/>
  <c r="M15" i="13"/>
  <c r="M14" i="13"/>
  <c r="M13" i="13"/>
  <c r="M9" i="13"/>
  <c r="P9" i="13" s="1"/>
  <c r="N9" i="13" l="1"/>
  <c r="O9" i="13"/>
  <c r="M39" i="13"/>
  <c r="O39" i="13" s="1"/>
  <c r="M40" i="13"/>
  <c r="O40" i="13" s="1"/>
  <c r="M38" i="13"/>
  <c r="P38" i="13" s="1"/>
  <c r="M37" i="13"/>
  <c r="P37" i="13" s="1"/>
  <c r="M36" i="13"/>
  <c r="O36" i="13" s="1"/>
  <c r="M33" i="13"/>
  <c r="O33" i="13" s="1"/>
  <c r="M32" i="13"/>
  <c r="N32" i="13" s="1"/>
  <c r="M31" i="13"/>
  <c r="N31" i="13" s="1"/>
  <c r="M30" i="13"/>
  <c r="P30" i="13" s="1"/>
  <c r="M29" i="13"/>
  <c r="P29" i="13" s="1"/>
  <c r="O55" i="13"/>
  <c r="O54" i="13"/>
  <c r="O20" i="13"/>
  <c r="O17" i="13"/>
  <c r="O16" i="13"/>
  <c r="O15" i="13"/>
  <c r="O14" i="13"/>
  <c r="O13" i="13"/>
  <c r="P55" i="13"/>
  <c r="N55" i="13"/>
  <c r="P54" i="13"/>
  <c r="N54" i="13"/>
  <c r="P20" i="13"/>
  <c r="N20" i="13"/>
  <c r="P17" i="13"/>
  <c r="N17" i="13"/>
  <c r="P16" i="13"/>
  <c r="N16" i="13"/>
  <c r="P15" i="13"/>
  <c r="N15" i="13"/>
  <c r="P14" i="13"/>
  <c r="N14" i="13"/>
  <c r="P13" i="13"/>
  <c r="N13" i="13"/>
  <c r="M25" i="13"/>
  <c r="O25" i="13" s="1"/>
  <c r="M24" i="13"/>
  <c r="O24" i="13" s="1"/>
  <c r="M23" i="13"/>
  <c r="P23" i="13" s="1"/>
  <c r="O38" i="13" l="1"/>
  <c r="P39" i="13"/>
  <c r="P31" i="13"/>
  <c r="O37" i="13"/>
  <c r="N30" i="13"/>
  <c r="N33" i="13"/>
  <c r="N37" i="13"/>
  <c r="O31" i="13"/>
  <c r="P32" i="13"/>
  <c r="N38" i="13"/>
  <c r="O32" i="13"/>
  <c r="P33" i="13"/>
  <c r="N36" i="13"/>
  <c r="N39" i="13"/>
  <c r="N24" i="13"/>
  <c r="N25" i="13"/>
  <c r="O30" i="13"/>
  <c r="P24" i="13"/>
  <c r="P25" i="13"/>
  <c r="O23" i="13"/>
  <c r="N23" i="13"/>
  <c r="N40" i="13"/>
  <c r="P40" i="13"/>
  <c r="P36" i="13"/>
  <c r="N29" i="13"/>
  <c r="O29" i="13"/>
  <c r="M5" i="13"/>
  <c r="M6" i="13"/>
  <c r="M7" i="13"/>
  <c r="M8" i="13"/>
  <c r="M10" i="13"/>
  <c r="M11" i="13"/>
  <c r="M12" i="13"/>
  <c r="M21" i="13"/>
  <c r="M22" i="13"/>
  <c r="M34" i="13"/>
  <c r="M35" i="13"/>
  <c r="M26" i="13"/>
  <c r="M27" i="13"/>
  <c r="M28" i="13"/>
  <c r="M41" i="13"/>
  <c r="M44" i="13"/>
  <c r="M45" i="13"/>
  <c r="M48" i="13"/>
  <c r="M49" i="13"/>
  <c r="M4" i="13"/>
  <c r="N41" i="13" l="1"/>
  <c r="O41" i="13"/>
  <c r="P41" i="13"/>
  <c r="N48" i="13"/>
  <c r="P48" i="13"/>
  <c r="O48" i="13"/>
  <c r="C35" i="16" s="1"/>
  <c r="O44" i="13"/>
  <c r="C31" i="16" s="1"/>
  <c r="N44" i="13"/>
  <c r="P44" i="13"/>
  <c r="N49" i="13"/>
  <c r="P49" i="13"/>
  <c r="O49" i="13"/>
  <c r="C36" i="16" s="1"/>
  <c r="P45" i="13"/>
  <c r="N45" i="13"/>
  <c r="O45" i="13"/>
  <c r="C32" i="16" s="1"/>
  <c r="O28" i="13"/>
  <c r="N28" i="13"/>
  <c r="P28" i="13"/>
  <c r="P27" i="13"/>
  <c r="O27" i="13"/>
  <c r="N27" i="13"/>
  <c r="P22" i="13"/>
  <c r="O22" i="13"/>
  <c r="N22" i="13"/>
  <c r="P11" i="13"/>
  <c r="O11" i="13"/>
  <c r="N11" i="13"/>
  <c r="P7" i="13"/>
  <c r="O7" i="13"/>
  <c r="C26" i="16" s="1"/>
  <c r="N7" i="13"/>
  <c r="O21" i="13"/>
  <c r="N21" i="13"/>
  <c r="P21" i="13"/>
  <c r="O6" i="13"/>
  <c r="C25" i="16" s="1"/>
  <c r="N6" i="13"/>
  <c r="P6" i="13"/>
  <c r="N4" i="13"/>
  <c r="P4" i="13"/>
  <c r="N34" i="13"/>
  <c r="O34" i="13"/>
  <c r="P34" i="13"/>
  <c r="P8" i="13"/>
  <c r="N8" i="13"/>
  <c r="O8" i="13"/>
  <c r="C27" i="16" s="1"/>
  <c r="O26" i="13"/>
  <c r="N26" i="13"/>
  <c r="P26" i="13"/>
  <c r="O10" i="13"/>
  <c r="P10" i="13"/>
  <c r="N10" i="13"/>
  <c r="O35" i="13"/>
  <c r="P35" i="13"/>
  <c r="N35" i="13"/>
  <c r="O12" i="13"/>
  <c r="P12" i="13"/>
  <c r="N12" i="13"/>
  <c r="O5" i="13"/>
  <c r="P5" i="13"/>
  <c r="N5" i="13"/>
  <c r="C120" i="16"/>
  <c r="C121" i="16"/>
  <c r="C122" i="16"/>
  <c r="C123" i="16"/>
  <c r="C124" i="16"/>
  <c r="C125" i="16"/>
  <c r="C28" i="16"/>
  <c r="C29" i="16"/>
  <c r="C30" i="16"/>
  <c r="C33" i="16"/>
  <c r="C34" i="16"/>
  <c r="C37" i="16"/>
  <c r="C38" i="16"/>
  <c r="C39" i="16"/>
  <c r="C40" i="16"/>
  <c r="C41" i="16"/>
  <c r="C42" i="16"/>
  <c r="C43" i="16"/>
  <c r="C44" i="16"/>
  <c r="C45" i="16"/>
  <c r="C46" i="16"/>
  <c r="C47" i="16"/>
  <c r="C48" i="16"/>
  <c r="C49" i="16"/>
  <c r="C50" i="16"/>
  <c r="C51" i="16"/>
  <c r="C52" i="16"/>
  <c r="C53" i="16"/>
  <c r="C54" i="16"/>
  <c r="C55" i="16"/>
  <c r="C56" i="16"/>
  <c r="C57" i="16"/>
  <c r="C58" i="16"/>
  <c r="C59" i="16"/>
  <c r="C60" i="16"/>
  <c r="C61" i="16"/>
  <c r="C62" i="16"/>
  <c r="C63" i="16"/>
  <c r="C64" i="16"/>
  <c r="C65" i="16"/>
  <c r="C66" i="16"/>
  <c r="C67" i="16"/>
  <c r="C68" i="16"/>
  <c r="C69" i="16"/>
  <c r="C70" i="16"/>
  <c r="C71" i="16"/>
  <c r="C72" i="16"/>
  <c r="C73" i="16"/>
  <c r="C74" i="16"/>
  <c r="C75" i="16"/>
  <c r="C76" i="16"/>
  <c r="C77" i="16"/>
  <c r="C78" i="16"/>
  <c r="C79" i="16"/>
  <c r="C80" i="16"/>
  <c r="C81" i="16"/>
  <c r="C82" i="16"/>
  <c r="C83" i="16"/>
  <c r="C84" i="16"/>
  <c r="C85" i="16"/>
  <c r="C86" i="16"/>
  <c r="C87" i="16"/>
  <c r="C88" i="16"/>
  <c r="C89" i="16"/>
  <c r="C90" i="16"/>
  <c r="C91" i="16"/>
  <c r="C92" i="16"/>
  <c r="C93" i="16"/>
  <c r="C94" i="16"/>
  <c r="C95" i="16"/>
  <c r="C96" i="16"/>
  <c r="C97" i="16"/>
  <c r="C98" i="16"/>
  <c r="C99" i="16"/>
  <c r="C100" i="16"/>
  <c r="C101" i="16"/>
  <c r="C102" i="16"/>
  <c r="C103" i="16"/>
  <c r="C104" i="16"/>
  <c r="C105" i="16"/>
  <c r="C106" i="16"/>
  <c r="C107" i="16"/>
  <c r="C108" i="16"/>
  <c r="C109" i="16"/>
  <c r="C110" i="16"/>
  <c r="C111" i="16"/>
  <c r="C112" i="16"/>
  <c r="C113" i="16"/>
  <c r="C114" i="16"/>
  <c r="C115" i="16"/>
  <c r="C116" i="16"/>
  <c r="C117" i="16"/>
  <c r="C118" i="16"/>
  <c r="C119" i="16"/>
  <c r="C24" i="16"/>
  <c r="C23" i="16"/>
  <c r="F23" i="16" s="1"/>
  <c r="F112" i="16" l="1"/>
  <c r="E112" i="16"/>
  <c r="D112" i="16"/>
  <c r="F104" i="16"/>
  <c r="E104" i="16"/>
  <c r="D104" i="16"/>
  <c r="F96" i="16"/>
  <c r="E96" i="16"/>
  <c r="D96" i="16"/>
  <c r="F88" i="16"/>
  <c r="E88" i="16"/>
  <c r="D88" i="16"/>
  <c r="F80" i="16"/>
  <c r="E80" i="16"/>
  <c r="D80" i="16"/>
  <c r="F76" i="16"/>
  <c r="E76" i="16"/>
  <c r="D76" i="16"/>
  <c r="F68" i="16"/>
  <c r="E68" i="16"/>
  <c r="D68" i="16"/>
  <c r="F60" i="16"/>
  <c r="E60" i="16"/>
  <c r="D60" i="16"/>
  <c r="F52" i="16"/>
  <c r="E52" i="16"/>
  <c r="D52" i="16"/>
  <c r="F44" i="16"/>
  <c r="E44" i="16"/>
  <c r="D44" i="16"/>
  <c r="F36" i="16"/>
  <c r="E36" i="16"/>
  <c r="D36" i="16"/>
  <c r="D29" i="16"/>
  <c r="F29" i="16"/>
  <c r="E29" i="16"/>
  <c r="D121" i="16"/>
  <c r="F121" i="16"/>
  <c r="E121" i="16"/>
  <c r="F119" i="16"/>
  <c r="E119" i="16"/>
  <c r="D119" i="16"/>
  <c r="F115" i="16"/>
  <c r="D115" i="16"/>
  <c r="E115" i="16"/>
  <c r="F111" i="16"/>
  <c r="E111" i="16"/>
  <c r="D111" i="16"/>
  <c r="F103" i="16"/>
  <c r="E103" i="16"/>
  <c r="D103" i="16"/>
  <c r="F99" i="16"/>
  <c r="E99" i="16"/>
  <c r="D99" i="16"/>
  <c r="F91" i="16"/>
  <c r="E91" i="16"/>
  <c r="D91" i="16"/>
  <c r="F87" i="16"/>
  <c r="E87" i="16"/>
  <c r="D87" i="16"/>
  <c r="F79" i="16"/>
  <c r="E79" i="16"/>
  <c r="D79" i="16"/>
  <c r="F75" i="16"/>
  <c r="E75" i="16"/>
  <c r="D75" i="16"/>
  <c r="F67" i="16"/>
  <c r="E67" i="16"/>
  <c r="D67" i="16"/>
  <c r="F63" i="16"/>
  <c r="E63" i="16"/>
  <c r="D63" i="16"/>
  <c r="F55" i="16"/>
  <c r="E55" i="16"/>
  <c r="D55" i="16"/>
  <c r="F51" i="16"/>
  <c r="E51" i="16"/>
  <c r="D51" i="16"/>
  <c r="F47" i="16"/>
  <c r="E47" i="16"/>
  <c r="D47" i="16"/>
  <c r="F39" i="16"/>
  <c r="E39" i="16"/>
  <c r="D39" i="16"/>
  <c r="F35" i="16"/>
  <c r="E35" i="16"/>
  <c r="D35" i="16"/>
  <c r="F32" i="16"/>
  <c r="E32" i="16"/>
  <c r="D32" i="16"/>
  <c r="F124" i="16"/>
  <c r="E124" i="16"/>
  <c r="D124" i="16"/>
  <c r="E118" i="16"/>
  <c r="D118" i="16"/>
  <c r="F118" i="16"/>
  <c r="E114" i="16"/>
  <c r="D114" i="16"/>
  <c r="F114" i="16"/>
  <c r="E110" i="16"/>
  <c r="D110" i="16"/>
  <c r="F110" i="16"/>
  <c r="E106" i="16"/>
  <c r="D106" i="16"/>
  <c r="F106" i="16"/>
  <c r="E102" i="16"/>
  <c r="D102" i="16"/>
  <c r="F102" i="16"/>
  <c r="E98" i="16"/>
  <c r="D98" i="16"/>
  <c r="F98" i="16"/>
  <c r="E94" i="16"/>
  <c r="D94" i="16"/>
  <c r="F94" i="16"/>
  <c r="E90" i="16"/>
  <c r="D90" i="16"/>
  <c r="F90" i="16"/>
  <c r="E86" i="16"/>
  <c r="D86" i="16"/>
  <c r="F86" i="16"/>
  <c r="E82" i="16"/>
  <c r="D82" i="16"/>
  <c r="F82" i="16"/>
  <c r="E78" i="16"/>
  <c r="D78" i="16"/>
  <c r="F78" i="16"/>
  <c r="E74" i="16"/>
  <c r="D74" i="16"/>
  <c r="F74" i="16"/>
  <c r="E70" i="16"/>
  <c r="D70" i="16"/>
  <c r="F70" i="16"/>
  <c r="E66" i="16"/>
  <c r="D66" i="16"/>
  <c r="F66" i="16"/>
  <c r="E62" i="16"/>
  <c r="D62" i="16"/>
  <c r="F62" i="16"/>
  <c r="E58" i="16"/>
  <c r="D58" i="16"/>
  <c r="F58" i="16"/>
  <c r="E54" i="16"/>
  <c r="D54" i="16"/>
  <c r="F54" i="16"/>
  <c r="E50" i="16"/>
  <c r="D50" i="16"/>
  <c r="F50" i="16"/>
  <c r="E46" i="16"/>
  <c r="D46" i="16"/>
  <c r="F46" i="16"/>
  <c r="E42" i="16"/>
  <c r="D42" i="16"/>
  <c r="F42" i="16"/>
  <c r="E38" i="16"/>
  <c r="D38" i="16"/>
  <c r="F38" i="16"/>
  <c r="E34" i="16"/>
  <c r="D34" i="16"/>
  <c r="F34" i="16"/>
  <c r="F31" i="16"/>
  <c r="E31" i="16"/>
  <c r="D31" i="16"/>
  <c r="F123" i="16"/>
  <c r="D123" i="16"/>
  <c r="E123" i="16"/>
  <c r="D117" i="16"/>
  <c r="F117" i="16"/>
  <c r="E117" i="16"/>
  <c r="D113" i="16"/>
  <c r="F113" i="16"/>
  <c r="E113" i="16"/>
  <c r="D109" i="16"/>
  <c r="F109" i="16"/>
  <c r="E109" i="16"/>
  <c r="D105" i="16"/>
  <c r="F105" i="16"/>
  <c r="E105" i="16"/>
  <c r="D101" i="16"/>
  <c r="F101" i="16"/>
  <c r="E101" i="16"/>
  <c r="D97" i="16"/>
  <c r="F97" i="16"/>
  <c r="E97" i="16"/>
  <c r="D93" i="16"/>
  <c r="F93" i="16"/>
  <c r="E93" i="16"/>
  <c r="D89" i="16"/>
  <c r="F89" i="16"/>
  <c r="E89" i="16"/>
  <c r="D85" i="16"/>
  <c r="F85" i="16"/>
  <c r="E85" i="16"/>
  <c r="D81" i="16"/>
  <c r="F81" i="16"/>
  <c r="E81" i="16"/>
  <c r="D77" i="16"/>
  <c r="F77" i="16"/>
  <c r="E77" i="16"/>
  <c r="D73" i="16"/>
  <c r="F73" i="16"/>
  <c r="E73" i="16"/>
  <c r="D69" i="16"/>
  <c r="F69" i="16"/>
  <c r="E69" i="16"/>
  <c r="D65" i="16"/>
  <c r="F65" i="16"/>
  <c r="E65" i="16"/>
  <c r="D61" i="16"/>
  <c r="F61" i="16"/>
  <c r="E61" i="16"/>
  <c r="D57" i="16"/>
  <c r="F57" i="16"/>
  <c r="E57" i="16"/>
  <c r="D53" i="16"/>
  <c r="F53" i="16"/>
  <c r="E53" i="16"/>
  <c r="D49" i="16"/>
  <c r="F49" i="16"/>
  <c r="E49" i="16"/>
  <c r="D45" i="16"/>
  <c r="F45" i="16"/>
  <c r="E45" i="16"/>
  <c r="D41" i="16"/>
  <c r="F41" i="16"/>
  <c r="E41" i="16"/>
  <c r="D37" i="16"/>
  <c r="F37" i="16"/>
  <c r="E37" i="16"/>
  <c r="E30" i="16"/>
  <c r="D30" i="16"/>
  <c r="F30" i="16"/>
  <c r="E122" i="16"/>
  <c r="D122" i="16"/>
  <c r="F122" i="16"/>
  <c r="F116" i="16"/>
  <c r="E116" i="16"/>
  <c r="D116" i="16"/>
  <c r="F108" i="16"/>
  <c r="E108" i="16"/>
  <c r="D108" i="16"/>
  <c r="F100" i="16"/>
  <c r="E100" i="16"/>
  <c r="D100" i="16"/>
  <c r="F92" i="16"/>
  <c r="E92" i="16"/>
  <c r="D92" i="16"/>
  <c r="F84" i="16"/>
  <c r="E84" i="16"/>
  <c r="D84" i="16"/>
  <c r="F72" i="16"/>
  <c r="E72" i="16"/>
  <c r="D72" i="16"/>
  <c r="F64" i="16"/>
  <c r="E64" i="16"/>
  <c r="D64" i="16"/>
  <c r="F56" i="16"/>
  <c r="E56" i="16"/>
  <c r="D56" i="16"/>
  <c r="F48" i="16"/>
  <c r="E48" i="16"/>
  <c r="D48" i="16"/>
  <c r="F40" i="16"/>
  <c r="E40" i="16"/>
  <c r="D40" i="16"/>
  <c r="D33" i="16"/>
  <c r="F33" i="16"/>
  <c r="E33" i="16"/>
  <c r="D125" i="16"/>
  <c r="F125" i="16"/>
  <c r="E125" i="16"/>
  <c r="F107" i="16"/>
  <c r="E107" i="16"/>
  <c r="D107" i="16"/>
  <c r="F95" i="16"/>
  <c r="E95" i="16"/>
  <c r="D95" i="16"/>
  <c r="F83" i="16"/>
  <c r="E83" i="16"/>
  <c r="D83" i="16"/>
  <c r="F71" i="16"/>
  <c r="E71" i="16"/>
  <c r="D71" i="16"/>
  <c r="F59" i="16"/>
  <c r="E59" i="16"/>
  <c r="D59" i="16"/>
  <c r="F43" i="16"/>
  <c r="E43" i="16"/>
  <c r="D43" i="16"/>
  <c r="F28" i="16"/>
  <c r="E28" i="16"/>
  <c r="D28" i="16"/>
  <c r="E120" i="16"/>
  <c r="F120" i="16"/>
  <c r="D120" i="16"/>
  <c r="E27" i="16"/>
  <c r="F27" i="16"/>
  <c r="D27" i="16"/>
  <c r="F26" i="16"/>
  <c r="D26" i="16"/>
  <c r="E26" i="16"/>
  <c r="E25" i="16"/>
  <c r="F25" i="16"/>
  <c r="D25" i="16"/>
  <c r="F24" i="16"/>
  <c r="D24" i="16"/>
  <c r="E24" i="16"/>
  <c r="D23" i="16"/>
  <c r="E23" i="16"/>
  <c r="G116" i="16" l="1"/>
  <c r="G124" i="16"/>
  <c r="G125" i="16"/>
  <c r="G30" i="16"/>
  <c r="G37" i="16"/>
  <c r="G109" i="16"/>
  <c r="G31" i="16"/>
  <c r="G34" i="16"/>
  <c r="G118" i="16"/>
  <c r="G32" i="16"/>
  <c r="G29" i="16"/>
  <c r="G112" i="16"/>
  <c r="G56" i="16"/>
  <c r="G92" i="16"/>
  <c r="G101" i="16"/>
  <c r="G120" i="16"/>
  <c r="G43" i="16"/>
  <c r="G95" i="16"/>
  <c r="G40" i="16"/>
  <c r="G72" i="16"/>
  <c r="G108" i="16"/>
  <c r="G122" i="16"/>
  <c r="G45" i="16"/>
  <c r="G61" i="16"/>
  <c r="G77" i="16"/>
  <c r="G93" i="16"/>
  <c r="G117" i="16"/>
  <c r="G42" i="16"/>
  <c r="G58" i="16"/>
  <c r="G74" i="16"/>
  <c r="G90" i="16"/>
  <c r="G106" i="16"/>
  <c r="G110" i="16"/>
  <c r="G39" i="16"/>
  <c r="G63" i="16"/>
  <c r="G87" i="16"/>
  <c r="G60" i="16"/>
  <c r="G88" i="16"/>
  <c r="G28" i="16"/>
  <c r="G83" i="16"/>
  <c r="G64" i="16"/>
  <c r="G100" i="16"/>
  <c r="G41" i="16"/>
  <c r="G57" i="16"/>
  <c r="G73" i="16"/>
  <c r="G89" i="16"/>
  <c r="G105" i="16"/>
  <c r="G113" i="16"/>
  <c r="G38" i="16"/>
  <c r="G54" i="16"/>
  <c r="G70" i="16"/>
  <c r="G86" i="16"/>
  <c r="G102" i="16"/>
  <c r="G35" i="16"/>
  <c r="G55" i="16"/>
  <c r="G79" i="16"/>
  <c r="G103" i="16"/>
  <c r="G111" i="16"/>
  <c r="G121" i="16"/>
  <c r="G52" i="16"/>
  <c r="G80" i="16"/>
  <c r="G71" i="16"/>
  <c r="G53" i="16"/>
  <c r="G69" i="16"/>
  <c r="G85" i="16"/>
  <c r="G50" i="16"/>
  <c r="G66" i="16"/>
  <c r="G82" i="16"/>
  <c r="G98" i="16"/>
  <c r="G51" i="16"/>
  <c r="G75" i="16"/>
  <c r="G99" i="16"/>
  <c r="G44" i="16"/>
  <c r="G76" i="16"/>
  <c r="G104" i="16"/>
  <c r="G59" i="16"/>
  <c r="G107" i="16"/>
  <c r="G33" i="16"/>
  <c r="G48" i="16"/>
  <c r="G84" i="16"/>
  <c r="G49" i="16"/>
  <c r="G65" i="16"/>
  <c r="G81" i="16"/>
  <c r="G97" i="16"/>
  <c r="G123" i="16"/>
  <c r="G46" i="16"/>
  <c r="G62" i="16"/>
  <c r="G78" i="16"/>
  <c r="G94" i="16"/>
  <c r="G114" i="16"/>
  <c r="G47" i="16"/>
  <c r="G67" i="16"/>
  <c r="G91" i="16"/>
  <c r="G115" i="16"/>
  <c r="G119" i="16"/>
  <c r="G36" i="16"/>
  <c r="G68" i="16"/>
  <c r="G96" i="16"/>
  <c r="G25" i="16"/>
  <c r="G27" i="16"/>
  <c r="G26" i="16"/>
  <c r="G24" i="16"/>
  <c r="G23" i="16"/>
  <c r="C3" i="1" l="1"/>
  <c r="C5" i="1"/>
</calcChain>
</file>

<file path=xl/sharedStrings.xml><?xml version="1.0" encoding="utf-8"?>
<sst xmlns="http://schemas.openxmlformats.org/spreadsheetml/2006/main" count="785" uniqueCount="372">
  <si>
    <t>Sezione I: INFORMAZIONI DI CARATTERE GENERALE</t>
  </si>
  <si>
    <t>UFFICIO</t>
  </si>
  <si>
    <t>Profilo dirigente</t>
  </si>
  <si>
    <t>Ufficio</t>
  </si>
  <si>
    <t>SGPRES</t>
  </si>
  <si>
    <t>Uffici del Presidente</t>
  </si>
  <si>
    <t>Unità operativa speciale EXPO</t>
  </si>
  <si>
    <t>UPAG</t>
  </si>
  <si>
    <t>UCOG</t>
  </si>
  <si>
    <t>SGSEG</t>
  </si>
  <si>
    <t>Uffici del Segretario generale</t>
  </si>
  <si>
    <t>UGARE</t>
  </si>
  <si>
    <t>UESI</t>
  </si>
  <si>
    <t>Uffici Area Vigilanza</t>
  </si>
  <si>
    <t>UVMAC</t>
  </si>
  <si>
    <t>UVOT</t>
  </si>
  <si>
    <t>UVSOA</t>
  </si>
  <si>
    <t>UVLA</t>
  </si>
  <si>
    <t>UVSF</t>
  </si>
  <si>
    <t>USAN</t>
  </si>
  <si>
    <t>Uffici Area Regolazione</t>
  </si>
  <si>
    <t>URAC</t>
  </si>
  <si>
    <t>URCP</t>
  </si>
  <si>
    <t>Acronimo</t>
  </si>
  <si>
    <t>Competenze</t>
  </si>
  <si>
    <t>Segreteria e staff del Consiglio</t>
  </si>
  <si>
    <t>Denominazione Ufficio (Selezione da menù a tendina)</t>
  </si>
  <si>
    <t>Nominativo Dirigente (Si alimenta automaticamente all'immissione della denominazione Ufficio)</t>
  </si>
  <si>
    <t>Descrizione delle funzioni svolte dall'ufficio  (Si alimenta automaticamente all'immissione della denominazione Ufficio)</t>
  </si>
  <si>
    <t>Mappatura ATTIVITA'-FASI-AZIONI</t>
  </si>
  <si>
    <t>DESCRIZIONE  AZIONE</t>
  </si>
  <si>
    <t>-</t>
  </si>
  <si>
    <t>Dirigente</t>
  </si>
  <si>
    <t>Responsabilità</t>
  </si>
  <si>
    <t xml:space="preserve">Dirigente </t>
  </si>
  <si>
    <t>Dirigente ispettivo</t>
  </si>
  <si>
    <t>Funzionario</t>
  </si>
  <si>
    <t>Dirigente/Funzionario</t>
  </si>
  <si>
    <t>Dirigente UIS/Dirigente ispettivo</t>
  </si>
  <si>
    <t>Attività</t>
  </si>
  <si>
    <t>Tipologia di attività attività discrezionale</t>
  </si>
  <si>
    <t>Vincolata</t>
  </si>
  <si>
    <t>Regolamenti</t>
  </si>
  <si>
    <t>Discrezionale</t>
  </si>
  <si>
    <t xml:space="preserve">Regolamento interno dell’Ufficio </t>
  </si>
  <si>
    <t>Prassi dell’Ufficio</t>
  </si>
  <si>
    <t>CATEGORIA DI EVENTO RISCHIOSO</t>
  </si>
  <si>
    <t>MISURE</t>
  </si>
  <si>
    <t>Alto</t>
  </si>
  <si>
    <t>Bassa</t>
  </si>
  <si>
    <t>Molto bassa</t>
  </si>
  <si>
    <t>Media</t>
  </si>
  <si>
    <t>Alta</t>
  </si>
  <si>
    <t>nascondere</t>
  </si>
  <si>
    <t>Risultato</t>
  </si>
  <si>
    <t>Altissima</t>
  </si>
  <si>
    <t>DESCRIZIONE DEL COMPORTAMENTO A RISCHIO CORRUZIONE
(EVENTO a RISCHIO)</t>
  </si>
  <si>
    <t>Altissimo</t>
  </si>
  <si>
    <t xml:space="preserve">Alto </t>
  </si>
  <si>
    <t>Medio</t>
  </si>
  <si>
    <t>Indicazioni scorrette al fine di favorire l'archiviazione o l'assegnazione ad un ufficio diverso da quello competente.
Divulgazione di informazioni riservate.</t>
  </si>
  <si>
    <t xml:space="preserve">Archiviazione </t>
  </si>
  <si>
    <t xml:space="preserve">Assegnazione della posta agli uffici per competenza </t>
  </si>
  <si>
    <t>Analisi della corrispondenza pervenuta</t>
  </si>
  <si>
    <t xml:space="preserve">Assegnazione agli uffici per competenza </t>
  </si>
  <si>
    <t>Controlli a campione sulla correttezza delle assegnazioni agli uffici</t>
  </si>
  <si>
    <t>Uso improprio o distorto della discrezionalità.
Rivelazione di notizie riservate/violazione del segreto d'ufficio</t>
  </si>
  <si>
    <t>FASI e TEMPI di ATTUAZIONE</t>
  </si>
  <si>
    <t>SOGGETTO RESPONSABILE</t>
  </si>
  <si>
    <t>STVP</t>
  </si>
  <si>
    <t>Capo Segreteria e Segreteria del Presidente</t>
  </si>
  <si>
    <t>Affari legali e contenzioso</t>
  </si>
  <si>
    <t>Gare e logistica</t>
  </si>
  <si>
    <t>Esercizio sistemi informativi</t>
  </si>
  <si>
    <t>Risorse finanziarie</t>
  </si>
  <si>
    <t>URF</t>
  </si>
  <si>
    <t>Risorse umane e formazione</t>
  </si>
  <si>
    <t>URU</t>
  </si>
  <si>
    <t>Pianificazione e analisi flussi informativi e documentali</t>
  </si>
  <si>
    <t>UFID</t>
  </si>
  <si>
    <t>Precontenzioso e pareri</t>
  </si>
  <si>
    <t>Regolazione contratti pubblici</t>
  </si>
  <si>
    <t>Standardizzazione documenti di gara</t>
  </si>
  <si>
    <t>USDG</t>
  </si>
  <si>
    <t>Osservatorio dei contratti pubblici ed analisi economiche</t>
  </si>
  <si>
    <t>UOSA</t>
  </si>
  <si>
    <t>Rilevazione e monitoraggio prezzi di riferimento contratti pubblici</t>
  </si>
  <si>
    <t>USPEND</t>
  </si>
  <si>
    <t>Programmazione e Sviluppo delle Banca Dati, piattaforma digitale e Servizi IT</t>
  </si>
  <si>
    <t>UPSIT</t>
  </si>
  <si>
    <t>Qualificazione stazioni appaltanti</t>
  </si>
  <si>
    <t>USA</t>
  </si>
  <si>
    <t>Vigilanza sulle SOA</t>
  </si>
  <si>
    <t>Vigilanza e qualificazione operatori economici</t>
  </si>
  <si>
    <t>UVOE</t>
  </si>
  <si>
    <t>Vigilanza collaborativa e vigilanze speciali</t>
  </si>
  <si>
    <t>UVS</t>
  </si>
  <si>
    <t>Vigilanza lavori</t>
  </si>
  <si>
    <t>Vigilanza contratti di Partenariato Pubblico Privato</t>
  </si>
  <si>
    <t>UVPPP</t>
  </si>
  <si>
    <t>Vigilanza servizi e forniture</t>
  </si>
  <si>
    <t>Vigilanza centrali committenza concessioni di servizi</t>
  </si>
  <si>
    <t>UVCS</t>
  </si>
  <si>
    <t>Sanzioni contratti pubblici</t>
  </si>
  <si>
    <t>P.N.A. e Regolazione anticorruzione e trasparenza</t>
  </si>
  <si>
    <t>Vigilanza misure anticorruzione</t>
  </si>
  <si>
    <t>Vigilanza sugli obblighi di trasparenza</t>
  </si>
  <si>
    <t>Vigilanza sulla imparzialità dei funzionari pubblici</t>
  </si>
  <si>
    <t>UVIF</t>
  </si>
  <si>
    <t>Dirigente di staff al Presidente di I Fascia</t>
  </si>
  <si>
    <t>DIRSTAFFPRESIF</t>
  </si>
  <si>
    <t>Dirigente di staff al Presidente di II Fascia</t>
  </si>
  <si>
    <t>DIRSTAFFPRESIIF</t>
  </si>
  <si>
    <t>Staff - Studi, legislazione e Commissariamenti</t>
  </si>
  <si>
    <t>STAFFPRES</t>
  </si>
  <si>
    <t>Stampa e comunicazione</t>
  </si>
  <si>
    <t>COMUN</t>
  </si>
  <si>
    <t>UCONS</t>
  </si>
  <si>
    <t>Dirigenti in staff al Segretario generale</t>
  </si>
  <si>
    <t>DIRSTAFFSG</t>
  </si>
  <si>
    <t>Staff del Segretario generale</t>
  </si>
  <si>
    <t>STAFFSG</t>
  </si>
  <si>
    <t>Struttura tecnica permanente di valutazione delle performance</t>
  </si>
  <si>
    <t>Organo per i procedimenti disciplinari</t>
  </si>
  <si>
    <t>OPD</t>
  </si>
  <si>
    <t>Segreteria del Segretario generale</t>
  </si>
  <si>
    <t>Camera arbitrale</t>
  </si>
  <si>
    <t>ARBIT</t>
  </si>
  <si>
    <t xml:space="preserve">1. Il Capo segreteria cura i rapporti istituzionali delegati dal Presidente e provvede al coordinamento degli impegni ed alla predisposizione di quanto occorra per i suoi interventi istituzionali. Il Capo Segreteria cura, per conto del Presidente, le pratiche che lo stesso intende gestire direttamente, raccordandosi con il Segretario Generale, e,  ove necessario, con gli Uffici dell’Autorità. Garantisce, inoltre, l’unitarietà di indirizzo delle Unità organizzative in staff al Presidente.
2. Coordina la Segreteria del Presidente che  gestisce l’agenda e i flussi informativi interni ed esterni, cura la sua corrispondenza personale, nonché, in raccordo con il Segretario Generale, gli aspetti di cerimoniale. La Segreteria supporta inoltre il Presidente nella gestione dei servizi di segreteria nell’ambito delle relazioni internazionali. Supporta infine il Portavoce e l’unità organizzativa “Stampa e Comunicazione” nelle attività di competenza.
</t>
  </si>
  <si>
    <t>1. L’Ufficio “Affari legali e contenzioso” fornisce supporto giuridico alle strutture dell’Autorità. Assicura la gestione del contenzioso giurisdizionale mediante la predisposizione di memorie a supporto del patrocinio legale dell’Avvocatura dello Stato.</t>
  </si>
  <si>
    <t>2. L’Ufficio “Gare e logistica” assicura l’acquisizione di beni e servizi. Rileva e definisce i fabbisogni in ambito logistico e provvede alla stesura di capitolati; assicura i relativi adempimenti in materia di sicurezza del lavoro; fornisce il servizio di economato e la gestione dei beni strumentali. Gestisce le autovetture di servizio e il servizio di reception e le polizze assicurative.</t>
  </si>
  <si>
    <t>3. L’Ufficio “Esercizio sistemi informativi” rileva e definisce i fabbisogni di beni strumentali IT e cura la stesura dei relativi capitolati; gestisce l’infrastruttura hardware e l'infrastruttura fisica del CED; gestisce i test di esercibilità dei sistemi IT e i sistemi IT. Svolge le funzioni di Project management del servizio di disaster recovery e business continuity.</t>
  </si>
  <si>
    <t>1.       L’Ufficio “Risorse finanziarie” predispone i documenti di bilancio d'esercizio (previsione, variazione e consuntivo); gestisce i rapporti con Equitalia e provvede alla riscossione e al versamento delle entrate a qualsiasi titolo dovute; si occupa del controllo di gestione ed assicura la gestione economica e pensionistica del personale.</t>
  </si>
  <si>
    <t>2.      L’Ufficio “Risorse umane e formazione” assicura la gestione amministrativa ed il trattamento giuridico del personale; gestisce le procedure di reclutamento del personale; assicura la formazione e la riqualificazione dei dipendenti; cura l’applicazione del codice di comportamento in raccordo con il Responsabile della prevenzione e della corruzione (RPCT); cura i progetti di formazione interna ed esterna; cura le relazioni sindacali.</t>
  </si>
  <si>
    <t>L’Ufficio “Pianificazione e analisi dei flussi informativi e documentali” recepisce ed elabora i fabbisogni di servizi IT. Valuta la rilevanza e la priorità degli interventi, definendo la relativa pianificazione triennale e proponendo all’Ufficio “Gare e Logistica”, per la parte IT, il programma biennale degli acquisti di beni e servizi. Assicura, altresì, la corretta definizione delle modalità di funzionamento del protocollo informatico e l’assegnazione delle pratiche secondo l’indirizzo espresso dal Presidente nonché l’analisi per la gestione dei flussi documentali degli Uffici, monitorando l'efficacia della gestione informatizzata.</t>
  </si>
  <si>
    <r>
      <t>1.</t>
    </r>
    <r>
      <rPr>
        <sz val="7"/>
        <color theme="1"/>
        <rFont val="Times New Roman"/>
        <family val="1"/>
      </rPr>
      <t xml:space="preserve">      </t>
    </r>
    <r>
      <rPr>
        <sz val="12"/>
        <color theme="1"/>
        <rFont val="Garamond"/>
        <family val="1"/>
      </rPr>
      <t>L’Ufficio “</t>
    </r>
    <r>
      <rPr>
        <b/>
        <sz val="12"/>
        <color theme="1"/>
        <rFont val="Garamond"/>
        <family val="1"/>
      </rPr>
      <t>Precontenzioso e pareri</t>
    </r>
    <r>
      <rPr>
        <sz val="12"/>
        <color theme="1"/>
        <rFont val="Garamond"/>
        <family val="1"/>
      </rPr>
      <t>” cura l’elaborazione di pareri con rilevanza esterna in materia di contratti pubblici; cura, altresì, i pareri di precontenzioso di cui all'art. 211, comma 1 del Codice. Cura i pareri al giudice delegato in caso di imprese sottoposte a procedure fallimentari e le relative autorizzazioni ai sensi dell’art. 110 del Codice dei Contratti pubblici.</t>
    </r>
  </si>
  <si>
    <r>
      <t>2.</t>
    </r>
    <r>
      <rPr>
        <sz val="7"/>
        <color theme="1"/>
        <rFont val="Times New Roman"/>
        <family val="1"/>
      </rPr>
      <t xml:space="preserve">      </t>
    </r>
    <r>
      <rPr>
        <sz val="12"/>
        <color theme="1"/>
        <rFont val="Garamond"/>
        <family val="1"/>
      </rPr>
      <t>L’Ufficio “</t>
    </r>
    <r>
      <rPr>
        <b/>
        <sz val="12"/>
        <color theme="1"/>
        <rFont val="Garamond"/>
        <family val="1"/>
      </rPr>
      <t>Regolazione contratti pubblici</t>
    </r>
    <r>
      <rPr>
        <sz val="12"/>
        <color theme="1"/>
        <rFont val="Garamond"/>
        <family val="1"/>
      </rPr>
      <t xml:space="preserve">” cura la redazione e l’aggiornamento delle linee guida attuative del Codice, nonché degli atti di regolazione flessibile volti a disciplinare le problematiche ricorrenti nel mercato. Disegna e sviluppa, secondo direttive impartite dal Consiglio, la metodologia per l'analisi e la verifica di impatto della regolazione dei provvedimenti dell'Autorità e ne cura l'applicazione in collaborazione con gli Uffici interessati. </t>
    </r>
  </si>
  <si>
    <r>
      <t>3.</t>
    </r>
    <r>
      <rPr>
        <sz val="7"/>
        <color theme="1"/>
        <rFont val="Times New Roman"/>
        <family val="1"/>
      </rPr>
      <t xml:space="preserve">      </t>
    </r>
    <r>
      <rPr>
        <sz val="12"/>
        <color theme="1"/>
        <rFont val="Garamond"/>
        <family val="1"/>
      </rPr>
      <t>L’Ufficio “</t>
    </r>
    <r>
      <rPr>
        <b/>
        <sz val="12"/>
        <color theme="1"/>
        <rFont val="Garamond"/>
        <family val="1"/>
      </rPr>
      <t>Standardizzazione documenti di gara</t>
    </r>
    <r>
      <rPr>
        <sz val="12"/>
        <color theme="1"/>
        <rFont val="Garamond"/>
        <family val="1"/>
      </rPr>
      <t xml:space="preserve">” cura la predisposizione e l'aggiornamento dei bandi-tipo, capitolati-tipo, contratti-tipo nonché dei documenti contrattuali di gara </t>
    </r>
    <r>
      <rPr>
        <i/>
        <sz val="12"/>
        <color theme="1"/>
        <rFont val="Garamond"/>
        <family val="1"/>
      </rPr>
      <t>standard</t>
    </r>
    <r>
      <rPr>
        <sz val="12"/>
        <color theme="1"/>
        <rFont val="Garamond"/>
        <family val="1"/>
      </rPr>
      <t xml:space="preserve"> per lavori, servizi, forniture e concessioni; analizza le ricadute applicative sulle stazioni appaltanti a valle dell'adozione dei suddetti documenti di gara, verificandone l’utilizzo attraverso le informazioni della Banca Dati Nazionale dei Contratti Pubblici operante presso l’Autorità.</t>
    </r>
  </si>
  <si>
    <r>
      <t>4.</t>
    </r>
    <r>
      <rPr>
        <sz val="7"/>
        <color theme="1"/>
        <rFont val="Times New Roman"/>
        <family val="1"/>
      </rPr>
      <t xml:space="preserve">      </t>
    </r>
    <r>
      <rPr>
        <sz val="12"/>
        <color theme="1"/>
        <rFont val="Garamond"/>
        <family val="1"/>
      </rPr>
      <t>L’Ufficio “</t>
    </r>
    <r>
      <rPr>
        <b/>
        <sz val="12"/>
        <color theme="1"/>
        <rFont val="Garamond"/>
        <family val="1"/>
      </rPr>
      <t>Osservatorio dei contratti pubblici ed analisi economiche</t>
    </r>
    <r>
      <rPr>
        <sz val="12"/>
        <color theme="1"/>
        <rFont val="Garamond"/>
        <family val="1"/>
      </rPr>
      <t xml:space="preserve">” svolge le attività finalizzate alla raccolta dei dati informativi concernenti i contratti pubblici e le società di ingegneria, il sistema di qualificazione, ivi compresi i C.E.L.; assicura il </t>
    </r>
    <r>
      <rPr>
        <i/>
        <sz val="12"/>
        <color theme="1"/>
        <rFont val="Garamond"/>
        <family val="1"/>
      </rPr>
      <t>data quality</t>
    </r>
    <r>
      <rPr>
        <sz val="12"/>
        <color theme="1"/>
        <rFont val="Garamond"/>
        <family val="1"/>
      </rPr>
      <t xml:space="preserve"> dei dati. Cura i rapporti con le Sezioni Regionali dell’Osservatorio. Assicura l’elaborazione e l’analisi dei dati concernenti i contratti pubblici. Provvede, altresì, all’elaborazione e all’analisi dei dati concernenti le cause e i fattori della corruzione. Promuove la realizzazione di ricerche e studi giuridici ed economici su tematiche specifiche.</t>
    </r>
  </si>
  <si>
    <r>
      <t>5.</t>
    </r>
    <r>
      <rPr>
        <sz val="7"/>
        <color theme="1"/>
        <rFont val="Times New Roman"/>
        <family val="1"/>
      </rPr>
      <t xml:space="preserve">      </t>
    </r>
    <r>
      <rPr>
        <sz val="12"/>
        <color theme="1"/>
        <rFont val="Garamond"/>
        <family val="1"/>
      </rPr>
      <t>L’Ufficio “</t>
    </r>
    <r>
      <rPr>
        <b/>
        <sz val="12"/>
        <color theme="1"/>
        <rFont val="Garamond"/>
        <family val="1"/>
      </rPr>
      <t>Rilevazione e monitoraggio prezzi di riferimento contratti pubblici”</t>
    </r>
    <r>
      <rPr>
        <sz val="12"/>
        <color theme="1"/>
        <rFont val="Garamond"/>
        <family val="1"/>
      </rPr>
      <t xml:space="preserve"> cura gli adempimenti  relativi alla determinazione dei prezzi di riferimento di beni e servizi; rende i pareri di congruità sui prezzi di beni e servizi su richiesta delle stazioni appaltanti ai sensi dell’art. 161 del Codice dei contratti pubblici. Assicura il monitoraggio delle informazioni relative a beni e servizi, ivi compresi gli acquisti degli enti del SSN, anche in funzione dell’attività di vigilanza dell’Autorità. Promuove ricerche e studi sulla tematica della </t>
    </r>
    <r>
      <rPr>
        <i/>
        <sz val="12"/>
        <color theme="1"/>
        <rFont val="Garamond"/>
        <family val="1"/>
      </rPr>
      <t>spending review</t>
    </r>
    <r>
      <rPr>
        <sz val="12"/>
        <color theme="1"/>
        <rFont val="Garamond"/>
        <family val="1"/>
      </rPr>
      <t xml:space="preserve"> nei contratti pubblici. Cura la gestione del protocollo di intesa con il MEF relativo alla </t>
    </r>
    <r>
      <rPr>
        <i/>
        <sz val="12"/>
        <color theme="1"/>
        <rFont val="Garamond"/>
        <family val="1"/>
      </rPr>
      <t>spending review</t>
    </r>
    <r>
      <rPr>
        <sz val="12"/>
        <color theme="1"/>
        <rFont val="Garamond"/>
        <family val="1"/>
      </rPr>
      <t>.</t>
    </r>
  </si>
  <si>
    <r>
      <t>6.</t>
    </r>
    <r>
      <rPr>
        <sz val="7"/>
        <color theme="1"/>
        <rFont val="Times New Roman"/>
        <family val="1"/>
      </rPr>
      <t xml:space="preserve">      </t>
    </r>
    <r>
      <rPr>
        <sz val="12"/>
        <color theme="1"/>
        <rFont val="Garamond"/>
        <family val="1"/>
      </rPr>
      <t>L’Ufficio “</t>
    </r>
    <r>
      <rPr>
        <b/>
        <sz val="12"/>
        <color theme="1"/>
        <rFont val="Garamond"/>
        <family val="1"/>
      </rPr>
      <t>Programmazione e sviluppo delle Banche dati, piattaforma digitale e Servizi IT</t>
    </r>
    <r>
      <rPr>
        <sz val="12"/>
        <color theme="1"/>
        <rFont val="Garamond"/>
        <family val="1"/>
      </rPr>
      <t xml:space="preserve">” recepisce ed elabora i fabbisogni di servizi IT, definendo la relativa pianificazione triennale. Definisce e gestisce il Portafoglio dei servizi ICT. Elabora la stesura dei capitolati tecnici delle gare d’appalto per i servizi IT necessari. Definisce e pianifica le misure logiche e fisiche di sicurezza e gli altri adempimenti necessari a garantire la sicurezza delle informazioni e la tutela della </t>
    </r>
    <r>
      <rPr>
        <i/>
        <sz val="12"/>
        <color theme="1"/>
        <rFont val="Garamond"/>
        <family val="1"/>
      </rPr>
      <t>privacy</t>
    </r>
    <r>
      <rPr>
        <sz val="12"/>
        <color theme="1"/>
        <rFont val="Garamond"/>
        <family val="1"/>
      </rPr>
      <t xml:space="preserve">. Definisce gli </t>
    </r>
    <r>
      <rPr>
        <i/>
        <sz val="12"/>
        <color theme="1"/>
        <rFont val="Garamond"/>
        <family val="1"/>
      </rPr>
      <t>standard</t>
    </r>
    <r>
      <rPr>
        <sz val="12"/>
        <color theme="1"/>
        <rFont val="Garamond"/>
        <family val="1"/>
      </rPr>
      <t xml:space="preserve"> metodologici e documentali per le attività di progettazione e sviluppo dei servizi IT. Cura la piattaforma digitale e le funzioni previste dall’art. 29 del Codice dei contratti pubblici. Cura la progettazione e lo sviluppo dei servizi per l’accesso ai dati disponibili presso le banche dati gestite anche in modalità </t>
    </r>
    <r>
      <rPr>
        <i/>
        <sz val="12"/>
        <color theme="1"/>
        <rFont val="Garamond"/>
        <family val="1"/>
      </rPr>
      <t>Open data</t>
    </r>
    <r>
      <rPr>
        <sz val="12"/>
        <color theme="1"/>
        <rFont val="Garamond"/>
        <family val="1"/>
      </rPr>
      <t>. Svolge le funzioni di Prog</t>
    </r>
    <r>
      <rPr>
        <i/>
        <sz val="12"/>
        <color theme="1"/>
        <rFont val="Garamond"/>
        <family val="1"/>
      </rPr>
      <t>ram e Project Management ICT</t>
    </r>
    <r>
      <rPr>
        <sz val="12"/>
        <color theme="1"/>
        <rFont val="Garamond"/>
        <family val="1"/>
      </rPr>
      <t xml:space="preserve">. Cura la progettazione, lo sviluppo e la gestione tecnica dei siti </t>
    </r>
    <r>
      <rPr>
        <i/>
        <sz val="12"/>
        <color theme="1"/>
        <rFont val="Garamond"/>
        <family val="1"/>
      </rPr>
      <t>web</t>
    </r>
    <r>
      <rPr>
        <sz val="12"/>
        <color theme="1"/>
        <rFont val="Garamond"/>
        <family val="1"/>
      </rPr>
      <t xml:space="preserve"> dell’ANAC.</t>
    </r>
  </si>
  <si>
    <r>
      <t>7.</t>
    </r>
    <r>
      <rPr>
        <sz val="7"/>
        <color theme="1"/>
        <rFont val="Times New Roman"/>
        <family val="1"/>
      </rPr>
      <t xml:space="preserve">      </t>
    </r>
    <r>
      <rPr>
        <sz val="12"/>
        <color theme="1"/>
        <rFont val="Garamond"/>
        <family val="1"/>
      </rPr>
      <t>L’Ufficio “</t>
    </r>
    <r>
      <rPr>
        <b/>
        <sz val="12"/>
        <color theme="1"/>
        <rFont val="Garamond"/>
        <family val="1"/>
      </rPr>
      <t>Qualificazione stazioni appaltanti</t>
    </r>
    <r>
      <rPr>
        <sz val="12"/>
        <color theme="1"/>
        <rFont val="Garamond"/>
        <family val="1"/>
      </rPr>
      <t xml:space="preserve">” gestisce il sistema di qualificazione delle stazioni appaltanti, l’albo dei commissari di gara e l'elenco delle amministrazioni aggiudicatrici e degli enti aggiudicatori che operano mediante affidamenti diretti nei confronti di proprie società </t>
    </r>
    <r>
      <rPr>
        <i/>
        <sz val="12"/>
        <color theme="1"/>
        <rFont val="Garamond"/>
        <family val="1"/>
      </rPr>
      <t>in house</t>
    </r>
    <r>
      <rPr>
        <sz val="12"/>
        <color theme="1"/>
        <rFont val="Garamond"/>
        <family val="1"/>
      </rPr>
      <t xml:space="preserve"> ai sensi dell’art. 192 del Codice dei contratti pubblici; cura l’accreditamento e la gestione dell’elenco dei soggetti aggregatori.</t>
    </r>
  </si>
  <si>
    <r>
      <t>8.</t>
    </r>
    <r>
      <rPr>
        <sz val="7"/>
        <color theme="1"/>
        <rFont val="Times New Roman"/>
        <family val="1"/>
      </rPr>
      <t xml:space="preserve">      </t>
    </r>
    <r>
      <rPr>
        <sz val="12"/>
        <color theme="1"/>
        <rFont val="Garamond"/>
        <family val="1"/>
      </rPr>
      <t>L’Ufficio “</t>
    </r>
    <r>
      <rPr>
        <b/>
        <sz val="12"/>
        <color theme="1"/>
        <rFont val="Garamond"/>
        <family val="1"/>
      </rPr>
      <t>Vigilanza sulle SOA</t>
    </r>
    <r>
      <rPr>
        <sz val="12"/>
        <color theme="1"/>
        <rFont val="Garamond"/>
        <family val="1"/>
      </rPr>
      <t xml:space="preserve">” svolge le attività di vigilanza volte ad accertare il possesso, da parte delle SOA, dei requisiti richiesti dalle vigenti disposizioni normative; cura i relativi procedimenti sanzionatori; istruisce i procedimenti sanzionatori verso le SOA nei casi di mancato adempimento alle vigenti disposizioni in materia di esercizio dell’attività di attestazione. </t>
    </r>
  </si>
  <si>
    <r>
      <t>9.</t>
    </r>
    <r>
      <rPr>
        <sz val="7"/>
        <color theme="1"/>
        <rFont val="Times New Roman"/>
        <family val="1"/>
      </rPr>
      <t xml:space="preserve">      </t>
    </r>
    <r>
      <rPr>
        <sz val="12"/>
        <color theme="1"/>
        <rFont val="Garamond"/>
        <family val="1"/>
      </rPr>
      <t>L’Ufficio “</t>
    </r>
    <r>
      <rPr>
        <b/>
        <sz val="12"/>
        <color theme="1"/>
        <rFont val="Garamond"/>
        <family val="1"/>
      </rPr>
      <t>Vigilanza e qualificazione operatori economici</t>
    </r>
    <r>
      <rPr>
        <sz val="12"/>
        <color theme="1"/>
        <rFont val="Garamond"/>
        <family val="1"/>
      </rPr>
      <t xml:space="preserve">” gestisce il rating delle imprese, provvedendo alla redazione della disciplina attuativa del Codice; svolge le attività relative all’attribuzione del rating di legalità; vigila sulle attestazioni di qualificazione SOA su iniziativa d’ufficio o su segnalazione, curando i relativi procedimenti sanzionatori, e le eventuali relative annotazioni dovute a provvedimenti interdittivi. </t>
    </r>
  </si>
  <si>
    <r>
      <t>10.</t>
    </r>
    <r>
      <rPr>
        <sz val="7"/>
        <color theme="1"/>
        <rFont val="Times New Roman"/>
        <family val="1"/>
      </rPr>
      <t xml:space="preserve">  </t>
    </r>
    <r>
      <rPr>
        <sz val="12"/>
        <color theme="1"/>
        <rFont val="Garamond"/>
        <family val="1"/>
      </rPr>
      <t>L’Ufficio “</t>
    </r>
    <r>
      <rPr>
        <b/>
        <sz val="12"/>
        <color theme="1"/>
        <rFont val="Garamond"/>
        <family val="1"/>
      </rPr>
      <t>Vigilanza collaborativa e vigilanze speciali</t>
    </r>
    <r>
      <rPr>
        <sz val="12"/>
        <color theme="1"/>
        <rFont val="Garamond"/>
        <family val="1"/>
      </rPr>
      <t>” svolge attività di vigilanza di tipo collaborativo mediante la stipula di protocolli di vigilanza. Vigila sui contratti secretati e sugli appalti della difesa sia d’ufficio sia su segnalazione, eventualmente attraverso accertamenti svolti dagli ispettori, nonché sulla base di programmi annuali definiti dal Consiglio. Svolge attività di vigilanza e di indagine specifica a carattere settoriale, su appalti pubblici di lavori, servizi e forniture, appositamente delegati dal Presidente o dal Consiglio.  Propone al Consiglio l’eventuale adozione di atti di raccomandazione vincolante ex art. 211, comma 2.</t>
    </r>
  </si>
  <si>
    <r>
      <t>11.</t>
    </r>
    <r>
      <rPr>
        <sz val="7"/>
        <color theme="1"/>
        <rFont val="Times New Roman"/>
        <family val="1"/>
      </rPr>
      <t xml:space="preserve">  </t>
    </r>
    <r>
      <rPr>
        <sz val="12"/>
        <color theme="1"/>
        <rFont val="Garamond"/>
        <family val="1"/>
      </rPr>
      <t>L’Ufficio “</t>
    </r>
    <r>
      <rPr>
        <b/>
        <sz val="12"/>
        <color theme="1"/>
        <rFont val="Garamond"/>
        <family val="1"/>
      </rPr>
      <t>Vigilanza lavori pubblici</t>
    </r>
    <r>
      <rPr>
        <sz val="12"/>
        <color theme="1"/>
        <rFont val="Garamond"/>
        <family val="1"/>
      </rPr>
      <t>” assicura la vigilanza per i contratti di lavori dei settori ordinari e nei settori speciali. Svolge l’analisi delle varianti, dei progetti esecutivi, degli atti di validazione e delle relazioni del responsabile del procedimento. L’attività di vigilanza, anche a carattere settoriale, è svolta sia d’ufficio sia su segnalazione, eventualmente attraverso accertamenti svolti anche dagli ispettori, nonché  sulla base di programmi annuali definiti dal Consiglio. Propone al Consiglio l’eventuale adozione di atti di raccomandazione vincolante ex art. 211, comma 2.</t>
    </r>
  </si>
  <si>
    <r>
      <t>12.</t>
    </r>
    <r>
      <rPr>
        <sz val="7"/>
        <color theme="1"/>
        <rFont val="Times New Roman"/>
        <family val="1"/>
      </rPr>
      <t xml:space="preserve">  </t>
    </r>
    <r>
      <rPr>
        <sz val="12"/>
        <color theme="1"/>
        <rFont val="Garamond"/>
        <family val="1"/>
      </rPr>
      <t>L’Ufficio “</t>
    </r>
    <r>
      <rPr>
        <b/>
        <sz val="12"/>
        <color theme="1"/>
        <rFont val="Garamond"/>
        <family val="1"/>
      </rPr>
      <t>Vigilanza sui contratti di partenariato pubblico privato</t>
    </r>
    <r>
      <rPr>
        <sz val="12"/>
        <color theme="1"/>
        <rFont val="Garamond"/>
        <family val="1"/>
      </rPr>
      <t>” vigila sugli affidamenti, nei settori ordinari e nei settori speciali delle concessioni di lavori pubblici, PPP e finanza di progetto, nonché sugli affidamenti e sulle attività dei concessionari e sul rispetto della quota di affidamento a terzi, sugli appalti di lavori affidati a contraente generale e sull’attività di tali soggetti; svolge l’analisi delle varianti, dei progetti esecutivi, degli atti di validazione e delle relazioni del responsabile del procedimento relative agli affidamenti di competenza. L’attività di vigilanza, anche a carattere settoriale, è svolta sia d’ufficio sia su segnalazione, eventualmente attraverso accertamenti svolti anche dagli ispettori, nonché  sulla base di programmi annuali definiti dal Consiglio. Propone al Consiglio l’eventuale adozione di atti di raccomandazione vincolante ex art. 211, comma 2.</t>
    </r>
  </si>
  <si>
    <r>
      <t>13.</t>
    </r>
    <r>
      <rPr>
        <sz val="7"/>
        <color theme="1"/>
        <rFont val="Times New Roman"/>
        <family val="1"/>
      </rPr>
      <t xml:space="preserve">  </t>
    </r>
    <r>
      <rPr>
        <sz val="12"/>
        <color theme="1"/>
        <rFont val="Garamond"/>
        <family val="1"/>
      </rPr>
      <t>L’Ufficio “</t>
    </r>
    <r>
      <rPr>
        <b/>
        <sz val="12"/>
        <color theme="1"/>
        <rFont val="Garamond"/>
        <family val="1"/>
      </rPr>
      <t>Vigilanza servizi e forniture</t>
    </r>
    <r>
      <rPr>
        <sz val="12"/>
        <color theme="1"/>
        <rFont val="Garamond"/>
        <family val="1"/>
      </rPr>
      <t>” assicura la vigilanza sui contratti di forniture e servizi, nei settori ordinari e speciali. L’attività di vigilanza, anche a carattere settoriale, è svolta sia d’ufficio sia su segnalazione, eventualmente attraverso accertamenti svolti anche dagli ispettori, nonché  sulla base di programmi annuali definiti dal Consiglio. Propone al Consiglio l’eventuale adozione di atti di raccomandazione vincolante ex art. 211, comma 2.</t>
    </r>
  </si>
  <si>
    <r>
      <t>14.</t>
    </r>
    <r>
      <rPr>
        <sz val="7"/>
        <color theme="1"/>
        <rFont val="Times New Roman"/>
        <family val="1"/>
      </rPr>
      <t xml:space="preserve">  </t>
    </r>
    <r>
      <rPr>
        <sz val="12"/>
        <color theme="1"/>
        <rFont val="Garamond"/>
        <family val="1"/>
      </rPr>
      <t>L’Ufficio “</t>
    </r>
    <r>
      <rPr>
        <b/>
        <sz val="12"/>
        <color theme="1"/>
        <rFont val="Garamond"/>
        <family val="1"/>
      </rPr>
      <t>Vigilanza centrali committenza e concessioni di servizi</t>
    </r>
    <r>
      <rPr>
        <sz val="12"/>
        <color theme="1"/>
        <rFont val="Garamond"/>
        <family val="1"/>
      </rPr>
      <t xml:space="preserve">” vigila sui contratti affidati dalle centrali di committenza e dai soggetti aggregatori; vigila sull’affidamento delle concessioni di servizi, nonché sulle attività dei concessionari; vigila sugli affidamenti nell'ambito dei servizi pubblici locali, delle società partecipate ed </t>
    </r>
    <r>
      <rPr>
        <i/>
        <sz val="12"/>
        <color theme="1"/>
        <rFont val="Garamond"/>
        <family val="1"/>
      </rPr>
      <t>in house</t>
    </r>
    <r>
      <rPr>
        <sz val="12"/>
        <color theme="1"/>
        <rFont val="Garamond"/>
        <family val="1"/>
      </rPr>
      <t>.  L’attività di vigilanza, anche a carattere settoriale, è svolta sia d’ufficio sia su segnalazione, eventualmente attraverso accertamenti svolti anche dagli ispettori, nonché  sulla base di programmi annuali definiti dal Consiglio. Propone al Consiglio l’eventuale adozione di atti di raccomandazione vincolante ex art. 211, comma 2.</t>
    </r>
  </si>
  <si>
    <r>
      <t>15.</t>
    </r>
    <r>
      <rPr>
        <sz val="7"/>
        <color theme="1"/>
        <rFont val="Times New Roman"/>
        <family val="1"/>
      </rPr>
      <t xml:space="preserve">  </t>
    </r>
    <r>
      <rPr>
        <sz val="12"/>
        <color theme="1"/>
        <rFont val="Garamond"/>
        <family val="1"/>
      </rPr>
      <t>L’Ufficio “</t>
    </r>
    <r>
      <rPr>
        <b/>
        <sz val="12"/>
        <color theme="1"/>
        <rFont val="Garamond"/>
        <family val="1"/>
      </rPr>
      <t>Sanzioni contratti pubblici”</t>
    </r>
    <r>
      <rPr>
        <sz val="12"/>
        <color theme="1"/>
        <rFont val="Garamond"/>
        <family val="1"/>
      </rPr>
      <t xml:space="preserve"> assicura lo svolgimento dei procedimenti sanzionatori relativamente al settore dei lavori, dei servizi e delle forniture; in particolare, cura i procedimenti sanzionatori per violazione dei doveri di informazione di cui al Codice dei contratti nonché i procedimenti sanzionatori per mancata o falsa dichiarazione nel possesso dei requisiti di ordine generale, speciale e di avvalimento. L’ufficio assicura, altresì, il controllo delle comunicazioni delle stazioni appaltanti o di altri soggetti legittimati, nonché ogni altra notizia rilevante ai fini della tenuta del Casellario Informatico. Cura, infine, i procedimenti sanzionatori derivanti dal mancato adeguamento alle raccomandazioni vincolanti di cui all’art. 211, comma 2 del Codice.</t>
    </r>
  </si>
  <si>
    <r>
      <t>16.</t>
    </r>
    <r>
      <rPr>
        <sz val="7"/>
        <color theme="1"/>
        <rFont val="Times New Roman"/>
        <family val="1"/>
      </rPr>
      <t xml:space="preserve">  </t>
    </r>
    <r>
      <rPr>
        <sz val="12"/>
        <color theme="1"/>
        <rFont val="Garamond"/>
        <family val="1"/>
      </rPr>
      <t>L’Ufficio “</t>
    </r>
    <r>
      <rPr>
        <b/>
        <sz val="12"/>
        <color theme="1"/>
        <rFont val="Garamond"/>
        <family val="1"/>
      </rPr>
      <t>PNA e regolazione anticorruzione e trasparenza</t>
    </r>
    <r>
      <rPr>
        <sz val="12"/>
        <color theme="1"/>
        <rFont val="Garamond"/>
        <family val="1"/>
      </rPr>
      <t xml:space="preserve">” redige le linee guida ed altri atti a carattere generale in materia di anticorruzione e trasparenza; cura l’elaborazione dei pareri nelle medesime materie. Predispone e aggiorna annualmente il Piano nazionale anticorruzione; definisce, inoltre, norme e metodologie comuni per la prevenzione della corruzione.  </t>
    </r>
  </si>
  <si>
    <r>
      <t>17.</t>
    </r>
    <r>
      <rPr>
        <sz val="7"/>
        <color theme="1"/>
        <rFont val="Times New Roman"/>
        <family val="1"/>
      </rPr>
      <t xml:space="preserve">  </t>
    </r>
    <r>
      <rPr>
        <sz val="12"/>
        <color theme="1"/>
        <rFont val="Garamond"/>
        <family val="1"/>
      </rPr>
      <t>L’Ufficio “</t>
    </r>
    <r>
      <rPr>
        <b/>
        <sz val="12"/>
        <color theme="1"/>
        <rFont val="Garamond"/>
        <family val="1"/>
      </rPr>
      <t xml:space="preserve">Vigilanza misure anticorruzione” </t>
    </r>
    <r>
      <rPr>
        <sz val="12"/>
        <color theme="1"/>
        <rFont val="Garamond"/>
        <family val="1"/>
      </rPr>
      <t>svolge, d'ufficio o su segnalazione, la vigilanza in materia di anticorruzione; ai fini della rimozione di comportamenti o atti contrastanti con i piani  anticorruzione. Vigila sull'effettiva applicazione e sull'efficacia delle misure di prevenzione della corruzione. Provvede all’irrogazione di sanzioni amministrative nel caso in cui il soggetto obbligato ometta l'adozione dei piani triennali di prevenzione della corruzione e trasparenza in base all’art. 19, comma 5, lett. b d.l. 90/2014.  Gestisce le procedure di accreditamento dei RPCT e cura i rapporti con gli RPCT.</t>
    </r>
  </si>
  <si>
    <r>
      <t>18.</t>
    </r>
    <r>
      <rPr>
        <sz val="7"/>
        <color theme="1"/>
        <rFont val="Times New Roman"/>
        <family val="1"/>
      </rPr>
      <t xml:space="preserve">  </t>
    </r>
    <r>
      <rPr>
        <sz val="12"/>
        <color theme="1"/>
        <rFont val="Garamond"/>
        <family val="1"/>
      </rPr>
      <t>L’Ufficio “</t>
    </r>
    <r>
      <rPr>
        <b/>
        <sz val="12"/>
        <color theme="1"/>
        <rFont val="Garamond"/>
        <family val="1"/>
      </rPr>
      <t>Vigilanza sugli obblighi di trasparenza</t>
    </r>
    <r>
      <rPr>
        <sz val="12"/>
        <color theme="1"/>
        <rFont val="Garamond"/>
        <family val="1"/>
      </rPr>
      <t>” svolge - d'ufficio o su segnalazione - la vigilanza in materia di trasparenza. Procede, se necessario, all’irrogazione delle sanzioni amministrative in caso di violazioni sull'esatto adempimento degli obblighi di pubblicazione e rispetto della normativa in materia di trasparenza.</t>
    </r>
  </si>
  <si>
    <r>
      <t>19.</t>
    </r>
    <r>
      <rPr>
        <sz val="7"/>
        <color theme="1"/>
        <rFont val="Times New Roman"/>
        <family val="1"/>
      </rPr>
      <t xml:space="preserve">  </t>
    </r>
    <r>
      <rPr>
        <sz val="12"/>
        <color theme="1"/>
        <rFont val="Garamond"/>
        <family val="1"/>
      </rPr>
      <t>L’Ufficio “</t>
    </r>
    <r>
      <rPr>
        <b/>
        <sz val="12"/>
        <color theme="1"/>
        <rFont val="Garamond"/>
        <family val="1"/>
      </rPr>
      <t>Vigilanza sulla imparzialità dei funzionari pubblici</t>
    </r>
    <r>
      <rPr>
        <sz val="12"/>
        <color theme="1"/>
        <rFont val="Garamond"/>
        <family val="1"/>
      </rPr>
      <t xml:space="preserve">” svolge, d'ufficio o su segnalazione, la vigilanza sull’incompatibilità e inconferibilità degli incarichi pubblici, nonché sul rispetto dei codici di comportamento sia su iniziativa dell’ufficio, sia su segnalazione.  Gestisce le segnalazione dei </t>
    </r>
    <r>
      <rPr>
        <i/>
        <sz val="12"/>
        <color theme="1"/>
        <rFont val="Garamond"/>
        <family val="1"/>
      </rPr>
      <t>whistleblowers</t>
    </r>
    <r>
      <rPr>
        <sz val="12"/>
        <color theme="1"/>
        <rFont val="Garamond"/>
        <family val="1"/>
      </rPr>
      <t>. Provvede all’irrogazione di sanzioni amministrative nel caso in cui il soggetto obbligato ometta l'adozione dei codici di comportamento.</t>
    </r>
  </si>
  <si>
    <r>
      <t>1.</t>
    </r>
    <r>
      <rPr>
        <sz val="7"/>
        <color theme="1"/>
        <rFont val="Times New Roman"/>
        <family val="1"/>
      </rPr>
      <t xml:space="preserve">      </t>
    </r>
    <r>
      <rPr>
        <sz val="12"/>
        <color theme="1"/>
        <rFont val="Garamond"/>
        <family val="1"/>
      </rPr>
      <t xml:space="preserve">Lo </t>
    </r>
    <r>
      <rPr>
        <i/>
        <sz val="12"/>
        <color theme="1"/>
        <rFont val="Garamond"/>
        <family val="1"/>
      </rPr>
      <t>staff</t>
    </r>
    <r>
      <rPr>
        <sz val="12"/>
        <color theme="1"/>
        <rFont val="Garamond"/>
        <family val="1"/>
      </rPr>
      <t xml:space="preserve"> del Presidente, denominato “Staff del Presidente – Studi, legislazione e Commissariamenti”, cura la definizione degli atti di sindacato ispettivo, le relazioni parlamentari, la predisposizione dei documenti per le audizioni dell’Autorità. Coordina le attività finalizzate alla redazione della relazione al Parlamento. Cura la redazione degli atti di segnalazione a Governo e Parlamento. Supporta il Presidente nell’esercizio delle funzioni di cui agli artt. 19, comma 7 e 32 del decreto legge 24 giugno 2014, convertito nella legge 11 agosto 2014, n. 114.</t>
    </r>
  </si>
  <si>
    <r>
      <t>1.</t>
    </r>
    <r>
      <rPr>
        <sz val="7"/>
        <color theme="1"/>
        <rFont val="Times New Roman"/>
        <family val="1"/>
      </rPr>
      <t xml:space="preserve">      </t>
    </r>
    <r>
      <rPr>
        <sz val="12"/>
        <color theme="1"/>
        <rFont val="Garamond"/>
        <family val="1"/>
      </rPr>
      <t xml:space="preserve">L’unità organizzativa denominata “Stampa e comunicazione” supporta il Portavoce nelle funzioni di competenza. In particolare, l’Unità provvede:   alla gestione </t>
    </r>
    <r>
      <rPr>
        <sz val="10"/>
        <color theme="1"/>
        <rFont val="Times New Roman"/>
        <family val="1"/>
      </rPr>
      <t xml:space="preserve"> </t>
    </r>
    <r>
      <rPr>
        <sz val="12"/>
        <color theme="1"/>
        <rFont val="Garamond"/>
        <family val="1"/>
      </rPr>
      <t>dei rapporti con le testate degli organi di informazione di massa alla diffusione, sulla base degli indirizzi del Presidente, del flusso delle informazioni provenienti dall'interno verso gli organi di informazione. alla predisposizione, con il supporto degli Uffici competenti, dei comunicati stampa dell'Autorità; all’organizzazione di conferenze stampa dell’Autorità e/o di interviste del Presidente; alla gestione della rassegna stampa; al monitoraggio dell'immagine dell'Autorità come percepita sui mezzi di comunicazione di massa e sui social network. L’Unità cura, infine, la strutturazione del portale in termini di rappresentazione grafica e provvede alla pubblicazione degli atti.</t>
    </r>
  </si>
  <si>
    <t>UOS</t>
  </si>
  <si>
    <r>
      <t>1.</t>
    </r>
    <r>
      <rPr>
        <sz val="7"/>
        <color theme="1"/>
        <rFont val="Times New Roman"/>
        <family val="1"/>
      </rPr>
      <t xml:space="preserve">      </t>
    </r>
    <r>
      <rPr>
        <sz val="12"/>
        <color theme="1"/>
        <rFont val="Garamond"/>
        <family val="1"/>
      </rPr>
      <t>Alle dipendenze del Presidente opera l’“Unità Operativa Speciale”, composta prevalentemente da personale della Guardia di Finanza, che svolge le funzioni attribuite dall’art. 30 del d.l. n. 90/2014 e dalle successive disposizioni normative, nonché le ulteriori funzioni attribuite dall’Autorità. La Guardia di Finanza collabora, inoltre, con l’Autorità attraverso il Nucleo Speciale Anticorruzione nell’esecuzione delle attività ispettive e di verifica delegate dal Presidente avuto riguardo agli ambiti di comune interesse. Per finalità di raccordo istituzionale con il Comando Generale della Guardia di Finanza, l’Autorità si avvale anche di un Ufficiale del Corpo, collocato in posizione di “comando” che, con il supporto di un’aliquota di personale a sua disposizione, provvede, tra l’altro, all’esame preliminare delle trattazioni delle questioni relative all’art. 32 , del decreto legge 24 giugno 2014, convertito nella legge 11 agosto 2014, n. 114, ovvero di possibile interesse per l’ANAC. In detti ambiti l’Ufficiale cura i rapporti con l’A.G. e con le altre Istituzioni in ragione degli indirizzi dettati dal Presidente.</t>
    </r>
  </si>
  <si>
    <r>
      <t>1.</t>
    </r>
    <r>
      <rPr>
        <sz val="7"/>
        <color theme="1"/>
        <rFont val="Times New Roman"/>
        <family val="1"/>
      </rPr>
      <t xml:space="preserve">      </t>
    </r>
    <r>
      <rPr>
        <sz val="12"/>
        <color theme="1"/>
        <rFont val="Garamond"/>
        <family val="1"/>
      </rPr>
      <t xml:space="preserve">La “Segreteria e </t>
    </r>
    <r>
      <rPr>
        <i/>
        <sz val="12"/>
        <color theme="1"/>
        <rFont val="Garamond"/>
        <family val="1"/>
      </rPr>
      <t>Staff</t>
    </r>
    <r>
      <rPr>
        <sz val="12"/>
        <color theme="1"/>
        <rFont val="Garamond"/>
        <family val="1"/>
      </rPr>
      <t xml:space="preserve"> del Consiglio” cura su indicazione del Presidente la predisposizione dell’ordine del giorno del Consiglio; l’iter documentale per lo svolgimento delle riunioni; la trasmissione delle decisioni agli uffici ai fini della loro esecuzione; cura la pubblicazione degli atti a valenza generale in Gazzetta Ufficiale; fornisce supporto ai Consiglieri per i lavori del Consiglio.</t>
    </r>
  </si>
  <si>
    <r>
      <t xml:space="preserve">Lo </t>
    </r>
    <r>
      <rPr>
        <i/>
        <sz val="12"/>
        <color theme="1"/>
        <rFont val="Garamond"/>
        <family val="1"/>
      </rPr>
      <t>staff</t>
    </r>
    <r>
      <rPr>
        <sz val="12"/>
        <color theme="1"/>
        <rFont val="Garamond"/>
        <family val="1"/>
      </rPr>
      <t xml:space="preserve"> del Segretario Generale cura le pratiche che questi intende gestire direttamente; supporta il Segretario Generale nell’organizzazione e lo sviluppo delle risorse umane, nel monitoraggio del Piano triennale di prevenzione della corruzione e del Programma triennale per la trasparenza e l'integrità, al fine di garantirne la coerenza con il ciclo della performance e del bilancio. </t>
    </r>
  </si>
  <si>
    <r>
      <t>1.</t>
    </r>
    <r>
      <rPr>
        <sz val="7"/>
        <color theme="1"/>
        <rFont val="Times New Roman"/>
        <family val="1"/>
      </rPr>
      <t xml:space="preserve">      </t>
    </r>
    <r>
      <rPr>
        <sz val="12"/>
        <color theme="1"/>
        <rFont val="Garamond"/>
        <family val="1"/>
      </rPr>
      <t>La Segreteria si occupa della gestione dell’agenda e dei flussi informativi interni ed esterni e provvede al coordinamento degli impegni ed alla predisposizione di quanto occorra per i suoi interventi istituzionali. Cura il funzionamento della biblioteca.</t>
    </r>
  </si>
  <si>
    <r>
      <t>1.</t>
    </r>
    <r>
      <rPr>
        <sz val="7"/>
        <color theme="1"/>
        <rFont val="Times New Roman"/>
        <family val="1"/>
      </rPr>
      <t xml:space="preserve">      </t>
    </r>
    <r>
      <rPr>
        <sz val="12"/>
        <color theme="1"/>
        <rFont val="Garamond"/>
        <family val="1"/>
      </rPr>
      <t>I Dirigenti con incarico di staff supportano il Segretario generale nel monitoraggio e nell’aggiornamento del Sistema di misurazione e valutazione della performance; assicurano il monitoraggio delle proposte di delibera e della esecuzione delle delibere adottate; curano  lo sviluppo dei servizi di biblioteca anche mediante la massimazione degli atti dell’Autorità. Possono svolgere le funzioni di RPCT previa deliberazione consiliare di nomina.</t>
    </r>
  </si>
  <si>
    <r>
      <t>1.</t>
    </r>
    <r>
      <rPr>
        <sz val="7"/>
        <color theme="1"/>
        <rFont val="Times New Roman"/>
        <family val="1"/>
      </rPr>
      <t xml:space="preserve">      </t>
    </r>
    <r>
      <rPr>
        <sz val="12"/>
        <color theme="1"/>
        <rFont val="Garamond"/>
        <family val="1"/>
      </rPr>
      <t>La “Struttura tecnica permanente di valutazione delle performance” assicura il necessario supporto all’OIV, nell’elaborazione dei piani gestionali e delle performance, quale “interfaccia tecnica</t>
    </r>
    <r>
      <rPr>
        <sz val="12"/>
        <color theme="1"/>
        <rFont val="Times New Roman"/>
        <family val="1"/>
      </rPr>
      <t>‟</t>
    </r>
    <r>
      <rPr>
        <sz val="12"/>
        <color theme="1"/>
        <rFont val="Garamond"/>
        <family val="1"/>
      </rPr>
      <t xml:space="preserve"> tra l’Organismo di valutazione e i dirigenti. Supporta il Segretario generale, nell’aggiornamento del Sistema di misurazione e valutazione della performance e l’OIV, nella fase di monitoraggio e audit sul suo corretto funzionamento.</t>
    </r>
  </si>
  <si>
    <r>
      <t>1.</t>
    </r>
    <r>
      <rPr>
        <sz val="7"/>
        <color theme="1"/>
        <rFont val="Times New Roman"/>
        <family val="1"/>
      </rPr>
      <t xml:space="preserve">      </t>
    </r>
    <r>
      <rPr>
        <sz val="12"/>
        <color theme="1"/>
        <rFont val="Garamond"/>
        <family val="1"/>
      </rPr>
      <t>Presso il Segretario Generale opera un organo collegiale, diretto dallo stesso, che ai sensi dell’art. 55-bis del d.lgs. n. 165/2001 è competente per i procedimenti disciplinari.</t>
    </r>
  </si>
  <si>
    <r>
      <t>1.</t>
    </r>
    <r>
      <rPr>
        <sz val="7"/>
        <color theme="1"/>
        <rFont val="Times New Roman"/>
        <family val="1"/>
      </rPr>
      <t xml:space="preserve">    </t>
    </r>
    <r>
      <rPr>
        <sz val="12"/>
        <color theme="1"/>
        <rFont val="Garamond"/>
        <family val="1"/>
      </rPr>
      <t>La Camera arbitrale cura annualmente la rilevazione dei dati emergenti dal contenzioso in materia di contratti pubblici e li trasmette all'Autorità e alla cabina di regia di cui all’art. 212 del dlgs. 18 aprile 2016, n. 50.</t>
    </r>
  </si>
  <si>
    <r>
      <t>1.</t>
    </r>
    <r>
      <rPr>
        <sz val="7"/>
        <color theme="1"/>
        <rFont val="Times New Roman"/>
        <family val="1"/>
      </rPr>
      <t xml:space="preserve">      </t>
    </r>
    <r>
      <rPr>
        <sz val="12"/>
        <color theme="1"/>
        <rFont val="Garamond"/>
        <family val="1"/>
      </rPr>
      <t xml:space="preserve">I dirigenti con incarico di </t>
    </r>
    <r>
      <rPr>
        <i/>
        <sz val="12"/>
        <color theme="1"/>
        <rFont val="Garamond"/>
        <family val="1"/>
      </rPr>
      <t>staff</t>
    </r>
    <r>
      <rPr>
        <sz val="12"/>
        <color theme="1"/>
        <rFont val="Garamond"/>
        <family val="1"/>
      </rPr>
      <t xml:space="preserve"> supportano il Presidente nell’esercizio dei poteri di indirizzo e definizione delle strategie, nello svolgimento delle funzioni attribuite a questi in via esclusiva, nonché per la trattazione delle questioni e degli approfondimenti anche giuridici che il Presidente intende gestire direttamente.</t>
    </r>
  </si>
  <si>
    <t>DINI FEDERICO</t>
  </si>
  <si>
    <t>SARDELLA ELISA</t>
  </si>
  <si>
    <t>COLANDREA ANTONELLO</t>
  </si>
  <si>
    <t>VARGIU FRANCESCO</t>
  </si>
  <si>
    <t>CECCARELLI STEFANO</t>
  </si>
  <si>
    <t>DE TULLIO MARIA VELINKA</t>
  </si>
  <si>
    <t>BONETTI VINCENZO</t>
  </si>
  <si>
    <t>CHIMENTI MARIA LUISA</t>
  </si>
  <si>
    <t>CUCCHIARELLI ALBERTO</t>
  </si>
  <si>
    <t>CANDIA ADOLFO</t>
  </si>
  <si>
    <t>CIMINO ADRIANA</t>
  </si>
  <si>
    <t>SBICCA FABRIZIO</t>
  </si>
  <si>
    <t>FULIGNI STEFANO</t>
  </si>
  <si>
    <t>ZAINO ALBERTO</t>
  </si>
  <si>
    <t>TUNNO ALOISIO ANNA</t>
  </si>
  <si>
    <t>TRAVAGLINO VINCENZO</t>
  </si>
  <si>
    <t>ROMANO FILIPPO</t>
  </si>
  <si>
    <t>PIERDOMINICI ALESSANDRO</t>
  </si>
  <si>
    <t>MICONI LEONARDO</t>
  </si>
  <si>
    <t>CICCONE MAURIZIO</t>
  </si>
  <si>
    <t xml:space="preserve">REALE UMBERTO </t>
  </si>
  <si>
    <t>ANNUVOLO AMALIA</t>
  </si>
  <si>
    <t>MIDENA ELISABETTA</t>
  </si>
  <si>
    <t>TORCHIO NICOLETTA</t>
  </si>
  <si>
    <t xml:space="preserve">MORGANTE TIZIANA </t>
  </si>
  <si>
    <t>GRASSINI MARIA</t>
  </si>
  <si>
    <t>IVAGNES MAURIZIO</t>
  </si>
  <si>
    <t>LATAGLIATA MIRTA</t>
  </si>
  <si>
    <t>RENZI/PONZONE</t>
  </si>
  <si>
    <t>In attuazione</t>
  </si>
  <si>
    <t>Da gennaio 2016</t>
  </si>
  <si>
    <t>MONITORAGGIO</t>
  </si>
  <si>
    <t xml:space="preserve">Denominazione Ufficio </t>
  </si>
  <si>
    <t xml:space="preserve">Descrizione delle funzioni svolte dall'ufficio </t>
  </si>
  <si>
    <t>Segreteria</t>
  </si>
  <si>
    <t>Supporta il Consiglio dell'Ordine negli adempimenti previsti dal D.Lgs. 139/05 ovvero: vigilanza sull'osservanza della legge professionale e di tutte le altre disposizioni che disciplinano la professione di Dottore Commercialista, cura della tenuta dell'Albo e dell'elenco speciale e delle iscrizioni e cancellazioni previste dall'ordinamento, cura della tenuta del registro dei tirocinanti e degli obblighi previsti dalle norme relative al tirocinio ed all'ammissione agli esami di Stato per l'esercizio della professione, cura dell'aggiornamento e della sussistenza dei requisiti di legge in capo agli iscritti, vigilanza per la tutela dei titoli e per il legale esercizio delle attività professionali, cura dell'istruttoria dei provvedimenti disciplinari di competenza del Consiglio di Disciplina.</t>
  </si>
  <si>
    <t>SEGRETERIA</t>
  </si>
  <si>
    <t xml:space="preserve">Esecutore Azione </t>
  </si>
  <si>
    <t>Tipologia di attività  
(Disciplinata da)</t>
  </si>
  <si>
    <t>Presentazione della documentazione all'esame del Presidente</t>
  </si>
  <si>
    <t>AREA</t>
  </si>
  <si>
    <t>PROCESSO</t>
  </si>
  <si>
    <t>SOTTOPROCESSO</t>
  </si>
  <si>
    <t>Tenuta fascicoli e stati matricolari</t>
  </si>
  <si>
    <t>A 1.1.2
Trattamento
giuridico del
personale</t>
  </si>
  <si>
    <t>A 1.1 
Acquisizione e gestione
risorse umane</t>
  </si>
  <si>
    <t>A 1.1.1
Acquisizione
risorse umane</t>
  </si>
  <si>
    <t>A1.1.3
Trattamento
economico
del personale</t>
  </si>
  <si>
    <t>Gestione missioni</t>
  </si>
  <si>
    <t>PROBABILITA'                                                                                       (P)</t>
  </si>
  <si>
    <t>IMPATTO                                                             (I)</t>
  </si>
  <si>
    <t>RISCHIO                                                    (PXI)</t>
  </si>
  <si>
    <t>CLASSE DI RISCHIO</t>
  </si>
  <si>
    <t>MEDIO (12&lt;rischio&gt;13,5)</t>
  </si>
  <si>
    <t>BASSO                              (&lt; 12)</t>
  </si>
  <si>
    <t>ALTO                                                (&gt;13,5)</t>
  </si>
  <si>
    <t>Predisposizione atti e documenti di gara</t>
  </si>
  <si>
    <t>Predisposizione richieste di acquisto</t>
  </si>
  <si>
    <t>Individuazione criteri di attribuzione dei punteggi</t>
  </si>
  <si>
    <t>Verifica dei requisiti in fase di gara o per la stipula del contratto</t>
  </si>
  <si>
    <t>Conservazione dei documenti di gara</t>
  </si>
  <si>
    <t>Gestione delle procedure di accesso agli atti di gara</t>
  </si>
  <si>
    <t>Acquisti effettuati con cassa economale</t>
  </si>
  <si>
    <t>Affidamenti diretti lavori, servizi, forniture sottosoglia</t>
  </si>
  <si>
    <t>Gestione delle fasi di accertamento, riscossione e versamento dell’entrata</t>
  </si>
  <si>
    <t>Gestione fiscale e previdenziale</t>
  </si>
  <si>
    <t>Gestione dei conti correnti</t>
  </si>
  <si>
    <t>B Approvvigionamento e gestione dei beni</t>
  </si>
  <si>
    <t>B 1.1 FORNITURA DI BENI E SERVIZI</t>
  </si>
  <si>
    <t>B 1.1.1 Fornitura di beni e servizi</t>
  </si>
  <si>
    <t>C Provvedimenti ampliativi della sfera giuridica dei destinatari privi di effetto economico diretto e immediato per il destinatario</t>
  </si>
  <si>
    <t xml:space="preserve">C 1.1 Provvedimenti ampliativi della sfera giuridica dei destinatari </t>
  </si>
  <si>
    <t xml:space="preserve">C 1.1.1 Provvedimenti ampliativi della sfera giuridica dei destinatari </t>
  </si>
  <si>
    <t>Provvedimenti disciplinari a carico degli iscritti</t>
  </si>
  <si>
    <t>Iscrizione, trasferimento e cancellazione Albo ed Elenco Speciale</t>
  </si>
  <si>
    <t>Rilascio di certificati e attestazioni relativi agli iscritti</t>
  </si>
  <si>
    <t>Verifica dello svolgimento del tirocinio e rilascio di certificati e attestazioni relativi ai Tirocinanti;</t>
  </si>
  <si>
    <t>Pareri in materia di onorarI</t>
  </si>
  <si>
    <t>Composizione delle contestazioni che sorgono, in dipendenza dell’esercizio  professionale, tra gli iscritti nell’Albo e tra questi e i loro clienti</t>
  </si>
  <si>
    <t>Verifica cause di incompatibilità iscritti</t>
  </si>
  <si>
    <t>D Provvedimenti con effetto economico diretto e immediato per il destinatario</t>
  </si>
  <si>
    <t xml:space="preserve">D 1.1 Provvedimenti con effetto economico </t>
  </si>
  <si>
    <t xml:space="preserve">D 1.1.1 Provvedimenti con effetto economico </t>
  </si>
  <si>
    <t>Incasso  pagamenti</t>
  </si>
  <si>
    <t>Gestione e recupero crediti</t>
  </si>
  <si>
    <t>E Formazione professionale continua</t>
  </si>
  <si>
    <t>E 1.1.1 Formazione professionale continua</t>
  </si>
  <si>
    <t>E 1.1 Formazione professionale continua</t>
  </si>
  <si>
    <t>Esame e valutazione delle offerte formative</t>
  </si>
  <si>
    <t>Registrazione-rilevazione delle presenze agli eventi per l’ottenimento di crediti formativi professionali (CFP) agli iscritti</t>
  </si>
  <si>
    <t>Vigilanza sugli “enti terzi” autorizzati all’erogazione della formazione ai sensi dell’art. 7, co. 2, d.p.r. 137 del 2012, dagli ordini e collegi territoriali</t>
  </si>
  <si>
    <t>F Pareri di conguità  sui  corrispettivi per le prestazioni professionali</t>
  </si>
  <si>
    <t>F 1.1 Pareri di conguità</t>
  </si>
  <si>
    <t>F 1.1.1 Pareri di conguità</t>
  </si>
  <si>
    <t xml:space="preserve">Liquidazione di onorari e spese relativi alle prestazioni professionali </t>
  </si>
  <si>
    <t>Organizzazione e svolgimento di eventi formativi</t>
  </si>
  <si>
    <t xml:space="preserve">Gestione economica del personale </t>
  </si>
  <si>
    <t>Attribuzione progressioni di carriera</t>
  </si>
  <si>
    <t>Assegnazione incarichi e consulenze</t>
  </si>
  <si>
    <t>Procedimenti concernenti status, diritti e doveri dei dipendenti (aspettative, permessi, diritti sindacali …)</t>
  </si>
  <si>
    <t>Gestione adempimenti fiscali</t>
  </si>
  <si>
    <t>Gestione adempimenti previdenziali e assistenziali</t>
  </si>
  <si>
    <t xml:space="preserve">Iscrizione, trasferimento e cancellazione Registro del Tirocinio </t>
  </si>
  <si>
    <t>G Indicazione conferimenti incarichi a professionisti</t>
  </si>
  <si>
    <t>G 1.1 Incarichi a professionisti</t>
  </si>
  <si>
    <t>G 1.1.1 Incarichi a professionisti</t>
  </si>
  <si>
    <t>incarichi a Consiglieri in merito a commissioni, incarichi speciali presso altre istituzioni o deleghe particolari</t>
  </si>
  <si>
    <t xml:space="preserve">risposte a cittadini su richieste di indicazioni di professionisti </t>
  </si>
  <si>
    <t xml:space="preserve">indicazione vincolante per il conferimento di incarichi a professionisti (arbitrato …) </t>
  </si>
  <si>
    <t>H Sistema documentale</t>
  </si>
  <si>
    <t>H 1.1 Gestione del sistema documentale</t>
  </si>
  <si>
    <t>H 1.1.1 Gestione del sistema documentale</t>
  </si>
  <si>
    <t>H 1.1.2 Gestione posta elettronica</t>
  </si>
  <si>
    <t>H 1.1.3 Gestione documentazione cartacea</t>
  </si>
  <si>
    <t>A Risorse umane</t>
  </si>
  <si>
    <t>I Bilancio</t>
  </si>
  <si>
    <t>I 1.1 Bilancio e finanza</t>
  </si>
  <si>
    <t>I 1.1.1 Gestione contabilità e liquidità</t>
  </si>
  <si>
    <t>Codice di Comportamento</t>
  </si>
  <si>
    <t>STATO di ATTUAZIONE al 1° gennaio 2018</t>
  </si>
  <si>
    <t>attuato</t>
  </si>
  <si>
    <t>Procedure di assunzione di personale a tempo determinato ed indeterminato</t>
  </si>
  <si>
    <t>Comportamento a rischio</t>
  </si>
  <si>
    <t xml:space="preserve"> Descrizione</t>
  </si>
  <si>
    <t>Uso improprio o distorto della discrezionalità</t>
  </si>
  <si>
    <t>Comportamento attuato mediante l’alterazione di una valutazione, delle evidenze di un’analisi o la ricostruzione infedele o parziale di una circostanza, al fine di distorcere le evidenze e rappresentare il generico evento non già sulla base di elementi oggettivi, ma piuttosto di dati volutamente falsati.</t>
  </si>
  <si>
    <t>Alterazione/manipolazione/utilizzo improprio di informazioni e documentazione</t>
  </si>
  <si>
    <t>Gestione impropria di informazioni, atti e documenti sia in termini di eventuali omissioni di allegati o parti integranti delle pratiche, sia dei contenuti e dell’importanza dei medesimi.</t>
  </si>
  <si>
    <t>Rivelazione di notizie riservate / violazione del segreto d’Ufficio</t>
  </si>
  <si>
    <t>Divulgazione di informazioni riservate e/o, per loro natura, protette dal segreto d’Ufficio, per le quali la diffusione non autorizzata, la sottrazione o l’uso indebito costituisce un “incidente di sicurezza”.</t>
  </si>
  <si>
    <t>Alterazione dei tempi</t>
  </si>
  <si>
    <t>Differimento dei tempi di realizzazione di un’attività al fine di posticiparne l’analisi al limite della deadline utile; per contro, velocizzazione dell’operato nel caso in cui l’obiettivo sia quello di facilitare/contrarre i termini di esecuzione.</t>
  </si>
  <si>
    <t>Elusione delle procedure di svolgimento delle attività e di controllo</t>
  </si>
  <si>
    <t>Omissione delle attività di verifica e controllo, in termini di monitoraggio sull’efficace ed efficiente realizzazione della specifica attività (rispetto dei Service Level Agreement, dell’aderenza a specifiche tecniche preventivamente definite, della rendicontazione sull’andamento di applicazioni e servizi in generale, dei documenti di liquidazione, etc).</t>
  </si>
  <si>
    <t>Pilotamento di procedure/attività ai fini della concessione di privilegi/favori</t>
  </si>
  <si>
    <t>Alterazione delle procedure di valutazione (sia in fase di pianificazione che di affidamento) al fine di privilegiare un determinato soggetto ovvero assicurare il conseguimento indiscriminato di accessi (a dati ed informazioni) e privilegi.</t>
  </si>
  <si>
    <t>Conflitto di interessi</t>
  </si>
  <si>
    <t>Situazione in cui la responsabilità decisionale è affidata ad un soggetto che ha interessi personali o professionali in conflitto con il principio di imparzialità richiesto, contravvenendo quindi a quanto previsto dall’art. 6 bis nella l. 241/1990 secondo cui « Il responsabile del procedimento e i titolari degli uffici competenti ad adottare i pareri, le valutazioni tecniche, gli atti endoprocedimentali e il provvedimento finale devono astenersi in caso di conflitto di interessi, segnalando ogni situazione di conflitto, anche potenziale».</t>
  </si>
  <si>
    <t>DESCRIZIONE DEL COMPORTAMENTO A RISCHIO CORRUZIONE</t>
  </si>
  <si>
    <t>Segreteria/ Consiglio dell’ Ordine;</t>
  </si>
  <si>
    <t>Segreteria
Presidente
/ Consiglio
dell’Ordine</t>
  </si>
  <si>
    <t xml:space="preserve">Segreteria – commissione Tirocinio/ Consiglio
dell’Ordine
</t>
  </si>
  <si>
    <t xml:space="preserve">Segreteria –  commissione FPC/ Consiglio
dell’Ordine
</t>
  </si>
  <si>
    <t xml:space="preserve">Comm. Liquidazione
Parcelle/ Consiglio
dell’Ordine
</t>
  </si>
  <si>
    <t xml:space="preserve">Segreteria  -
Presidente
</t>
  </si>
  <si>
    <t xml:space="preserve">Segreteria  -
Segretario/ Consiglio
dell’Ordine
</t>
  </si>
  <si>
    <t xml:space="preserve">Ufficio
amministrazione
e contabilità –
Tesoriere
</t>
  </si>
  <si>
    <t>Ufficio
amministrazione
e contabilità –
Tesoriere –
Avvocati incaricati dall’ Ordine per recupero crediti</t>
  </si>
  <si>
    <t xml:space="preserve">Consiglio -
Consigliere delegato alla formazione
</t>
  </si>
  <si>
    <t xml:space="preserve">Segreteria –
Segretario
</t>
  </si>
  <si>
    <t>Presidente – Consiglio dell’Ordine</t>
  </si>
  <si>
    <t>segreteria</t>
  </si>
  <si>
    <t>Attività vincolata vs attività discrezionale *</t>
  </si>
  <si>
    <t>*</t>
  </si>
  <si>
    <r>
      <t>l’</t>
    </r>
    <r>
      <rPr>
        <b/>
        <sz val="20"/>
        <color theme="1"/>
        <rFont val="Calibri"/>
        <family val="2"/>
        <scheme val="minor"/>
      </rPr>
      <t>attività vincolata</t>
    </r>
    <r>
      <rPr>
        <sz val="20"/>
        <color theme="1"/>
        <rFont val="Calibri"/>
        <family val="2"/>
        <scheme val="minor"/>
      </rPr>
      <t xml:space="preserve"> trova tutti gli elementi da acquisire e valutare, ai fini di una decisione amministrativa, già prefigurati rigidamente dalla legge, di modo che l'autorità amministrativa è chiamata a svolgere solo una semplice verifica tra quanto ipotizzato dalla legge e quanto presente nella realtà, sicchè il modus procedendi è quasi meccanico ed ha un esito certo; molto spesso gli atti vincolati implicano l’applicazione di conoscenze tecniche e in questi casi la norma attributiva del potere fa discendere automaticamente da un accertamento tecnico una predeterminata conseguenza giuridica. Dunque quando la pubblica Amministrazione adotta un provvedimento vincolato, essa non ha nessun margine di apprezzamento discrezionale; al contrario, la pubblica Amministrazione ha l'obbligo di intervenire con un atto dovuto nell' “an” e vincolato nel suo contenuto, senza che su di esso possa essere effettuata alcuna comparazione tra interessi pubblici e interessi privati; dalla natura vincolata del provvedimento deriva che l'obbligo di motivazione viene adempiuto mediante la semplice enunciazione dei presupposti dell'azione amministrativa posta in essere. 
Diversamente, quando la legge lascia all’autorità amministrativa un certo margine di apprezzamento in ordine a taluni aspetti della decisione da assumere (an, quid, quomodo,quando), si parla di </t>
    </r>
    <r>
      <rPr>
        <b/>
        <sz val="20"/>
        <color theme="1"/>
        <rFont val="Calibri"/>
        <family val="2"/>
        <scheme val="minor"/>
      </rPr>
      <t>discrezionalità amministrativa</t>
    </r>
    <r>
      <rPr>
        <sz val="20"/>
        <color theme="1"/>
        <rFont val="Calibri"/>
        <family val="2"/>
        <scheme val="minor"/>
      </rPr>
      <t>; in pratica, in tali casi, la legge non riesce a regolare ogni particolare ipotesi, ma si limita a prefigurare gli aspetti essenziali della fattispecie e dell'esercizio della potestà pubblica, rimettendo poi all’autorità amministrativa le ulteriori valutazioni correlate ai profili o agli interessi particolari</t>
    </r>
  </si>
  <si>
    <t xml:space="preserve">Segreteria/
Presidente
</t>
  </si>
  <si>
    <t xml:space="preserve">Segreteria/
Professionista incaricato
</t>
  </si>
  <si>
    <t>Presentazione all'esame del Presidente</t>
  </si>
  <si>
    <t>Normativa vigente</t>
  </si>
  <si>
    <t>Regolamenti interni</t>
  </si>
  <si>
    <t>Predisposizione dei documenti di bilancio d’esercizio (previsione, variazione e consuntivo)</t>
  </si>
  <si>
    <t>Alterazione delle procedure di valutazione</t>
  </si>
  <si>
    <t xml:space="preserve">Gestione impropria di informazioni, atti e documenti </t>
  </si>
  <si>
    <t>Nessuno</t>
  </si>
  <si>
    <t xml:space="preserve">MISURE SPECIFICHE
Contrassegnare con ** le misure già esistenti </t>
  </si>
  <si>
    <t>Comunicazione al Dipartimento della Funzione Pubblica sugli incarichi autorizzati ai dipendenti</t>
  </si>
  <si>
    <t>Acquisizione di Curricula e preventivi</t>
  </si>
  <si>
    <t>Verifica sulla composizione delle commissioni  esaminatrici (assenza di incompatibilità, condanne penali etc)</t>
  </si>
  <si>
    <t>Verifica sui requisiti posseduti dai candidati e sulla veridicità delle dichiarazioni rese</t>
  </si>
  <si>
    <t>Verifica sui requisiti posseduti dai dipendenti e sulla veridicità delle dichiarazioni rese</t>
  </si>
  <si>
    <t>Pubblicazione degli atti relativi alla gestione delle risorse umane nel rispetto della normativa vigente</t>
  </si>
  <si>
    <t>Adozione di circolari in materia di orario di lavoro e gestione del personale</t>
  </si>
  <si>
    <t>Provvedimenti relativi al personale proposti di concerto tra più soggetti, (Tesoriere, Segretario e Direttore dell’Ordine).</t>
  </si>
  <si>
    <t>Codice degli Appalti</t>
  </si>
  <si>
    <t xml:space="preserve">Composizione delle
commissioni di gara con meccanismi di rotazione nella formazione delle
stesse
</t>
  </si>
  <si>
    <t>Controlli sulla gestione della cassa e del fondo economale</t>
  </si>
  <si>
    <t>Preventiva individuazione, mediante direttive, circolari e regolamenti interni, di procedure atte ad attestare il ricorrere dei presupposti legali per indire procedure negoziate o procedere ad affidamenti diretti da parte del RP</t>
  </si>
  <si>
    <t xml:space="preserve">Pubblicazione degli eventi formativi accreditati sul sito web
dell’Ordine
</t>
  </si>
  <si>
    <t>Istruttoria riguardante i requisiti morali e professionali in caso di iscrizione, trasferimento e cancellazione e relativi adempimenti comunicativi</t>
  </si>
  <si>
    <t>Pubblicazione sul sito web istituzionale di tutte le informazioni imposte dalle norme sulla trasparenza e riferiti alle attività e ai procedimenti dell’Ordine.</t>
  </si>
  <si>
    <t xml:space="preserve">Istruttoria riguardante i requisiti </t>
  </si>
  <si>
    <t>Rispetto dell'iter previsto dal Regolamento</t>
  </si>
  <si>
    <t>Misure di controllo</t>
  </si>
  <si>
    <t>Controlli a campione sulla correttezza delle comunicazioni effettuate</t>
  </si>
  <si>
    <t>Controlli a campione sulla correttezza delle composizioni effettuate</t>
  </si>
  <si>
    <t>Verifica della contabilità e della cassa, verifica del rispetto dei tempi di incasso, dei tempi dei solleciti</t>
  </si>
  <si>
    <t>Monitoraggio periodico dello stato avanzamento dei procedimenti di recupero e riscossione dei crediti sia in fase amministrativa sia in fase di riscossione coatta</t>
  </si>
  <si>
    <t>controlli a campione sull’attribuzione dei crediti ai professionisti, successivi allo svolgimento di un evento formativo</t>
  </si>
  <si>
    <t>Controlli a campione sulla persistenza dei requisiti degli “enti terzi” autorizzati all’erogazione della formazione</t>
  </si>
  <si>
    <t>Esclusione della possibilità di nomina</t>
  </si>
  <si>
    <t xml:space="preserve">Controlli sulla gestione della cassa </t>
  </si>
  <si>
    <t>Controlli sul corretto versamento e sul rispetto dei versamenti nelle scadenze previste dalle norme</t>
  </si>
  <si>
    <t>Non sono previste fasi</t>
  </si>
  <si>
    <t>da gennaio 2016</t>
  </si>
  <si>
    <t>Ratifica da parte del Consiglio per la designazione effettuata dal solo Presidente con atto motivato e pubblicazione sul sito "Amministrazione Trasparente"</t>
  </si>
  <si>
    <t>da gennaio 2017</t>
  </si>
  <si>
    <t>MISURE GENERALI
Contrassegnare con ** le misure già esistenti</t>
  </si>
  <si>
    <t>X</t>
  </si>
  <si>
    <t>Verifica dei requisiti posseduti come da normativa vigente</t>
  </si>
  <si>
    <t xml:space="preserve">Linee guida interne per la corretta predisposizione della documentazione di gara </t>
  </si>
  <si>
    <t>Segretario</t>
  </si>
  <si>
    <t>Tesoriere</t>
  </si>
  <si>
    <t xml:space="preserve">Accredito eventi formativi                                           </t>
  </si>
  <si>
    <t xml:space="preserve">Riconoscimento crediti FPC                                             </t>
  </si>
  <si>
    <t>PROCESSI DELL'ANNO 2017</t>
  </si>
  <si>
    <t>Segreteria - Presidente e Segretario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</si>
</sst>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7" x14ac:knownFonts="1">
    <font>
      <sz val="11"/>
      <color theme="1"/>
      <name val="Calibri"/>
      <family val="2"/>
      <scheme val="minor"/>
    </font>
    <font>
      <sz val="12"/>
      <color indexed="9"/>
      <name val="Calibri"/>
      <family val="2"/>
    </font>
    <font>
      <sz val="14"/>
      <color theme="1"/>
      <name val="Calibri"/>
      <family val="2"/>
      <scheme val="minor"/>
    </font>
    <font>
      <b/>
      <sz val="20"/>
      <color indexed="9"/>
      <name val="Calibri"/>
      <family val="2"/>
    </font>
    <font>
      <sz val="20"/>
      <color theme="1"/>
      <name val="Calibri"/>
      <family val="2"/>
      <scheme val="minor"/>
    </font>
    <font>
      <sz val="20"/>
      <name val="Calibri"/>
      <family val="2"/>
      <scheme val="minor"/>
    </font>
    <font>
      <b/>
      <sz val="11"/>
      <color theme="1"/>
      <name val="Calibri"/>
      <family val="2"/>
      <scheme val="minor"/>
    </font>
    <font>
      <b/>
      <sz val="12"/>
      <color theme="1"/>
      <name val="Garamond"/>
      <family val="1"/>
    </font>
    <font>
      <sz val="12"/>
      <color theme="1"/>
      <name val="Garamond"/>
      <family val="1"/>
    </font>
    <font>
      <sz val="7"/>
      <color theme="1"/>
      <name val="Times New Roman"/>
      <family val="1"/>
    </font>
    <font>
      <i/>
      <sz val="12"/>
      <color theme="1"/>
      <name val="Garamond"/>
      <family val="1"/>
    </font>
    <font>
      <sz val="10"/>
      <color theme="1"/>
      <name val="Times New Roman"/>
      <family val="1"/>
    </font>
    <font>
      <sz val="12"/>
      <color theme="1"/>
      <name val="Times New Roman"/>
      <family val="1"/>
    </font>
    <font>
      <sz val="11"/>
      <color rgb="FFFF0000"/>
      <name val="Calibri"/>
      <family val="2"/>
      <scheme val="minor"/>
    </font>
    <font>
      <b/>
      <sz val="20"/>
      <color theme="1"/>
      <name val="Calibri"/>
      <family val="2"/>
      <scheme val="minor"/>
    </font>
    <font>
      <sz val="16"/>
      <color theme="1"/>
      <name val="Calibri"/>
      <family val="2"/>
      <scheme val="minor"/>
    </font>
    <font>
      <b/>
      <sz val="16"/>
      <color theme="1"/>
      <name val="Calibri"/>
      <family val="2"/>
      <scheme val="minor"/>
    </font>
  </fonts>
  <fills count="13">
    <fill>
      <patternFill patternType="none"/>
    </fill>
    <fill>
      <patternFill patternType="gray125"/>
    </fill>
    <fill>
      <patternFill patternType="solid">
        <fgColor theme="4" tint="0.79998168889431442"/>
        <bgColor indexed="64"/>
      </patternFill>
    </fill>
    <fill>
      <patternFill patternType="solid">
        <fgColor indexed="62"/>
        <bgColor indexed="64"/>
      </patternFill>
    </fill>
    <fill>
      <patternFill patternType="solid">
        <fgColor theme="4" tint="0.39997558519241921"/>
        <bgColor indexed="64"/>
      </patternFill>
    </fill>
    <fill>
      <patternFill patternType="solid">
        <fgColor theme="0"/>
        <bgColor indexed="64"/>
      </patternFill>
    </fill>
    <fill>
      <patternFill patternType="solid">
        <fgColor theme="4"/>
        <bgColor indexed="64"/>
      </patternFill>
    </fill>
    <fill>
      <patternFill patternType="solid">
        <fgColor theme="5" tint="0.39997558519241921"/>
        <bgColor indexed="64"/>
      </patternFill>
    </fill>
    <fill>
      <patternFill patternType="solid">
        <fgColor theme="4" tint="0.59999389629810485"/>
        <bgColor indexed="64"/>
      </patternFill>
    </fill>
    <fill>
      <patternFill patternType="solid">
        <fgColor rgb="FFFFC000"/>
        <bgColor indexed="64"/>
      </patternFill>
    </fill>
    <fill>
      <patternFill patternType="solid">
        <fgColor rgb="FF00CC00"/>
        <bgColor indexed="64"/>
      </patternFill>
    </fill>
    <fill>
      <patternFill patternType="solid">
        <fgColor rgb="FFFF0000"/>
        <bgColor indexed="64"/>
      </patternFill>
    </fill>
    <fill>
      <patternFill patternType="solid">
        <fgColor theme="0" tint="-4.9989318521683403E-2"/>
        <bgColor indexed="64"/>
      </patternFill>
    </fill>
  </fills>
  <borders count="28">
    <border>
      <left/>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bottom/>
      <diagonal/>
    </border>
    <border>
      <left style="medium">
        <color rgb="FFC00000"/>
      </left>
      <right style="thin">
        <color indexed="64"/>
      </right>
      <top style="medium">
        <color rgb="FFC00000"/>
      </top>
      <bottom/>
      <diagonal/>
    </border>
    <border>
      <left style="thin">
        <color indexed="64"/>
      </left>
      <right style="thin">
        <color indexed="64"/>
      </right>
      <top style="medium">
        <color rgb="FFC00000"/>
      </top>
      <bottom/>
      <diagonal/>
    </border>
    <border>
      <left style="thin">
        <color indexed="64"/>
      </left>
      <right/>
      <top style="medium">
        <color rgb="FFC00000"/>
      </top>
      <bottom style="thin">
        <color indexed="64"/>
      </bottom>
      <diagonal/>
    </border>
    <border>
      <left/>
      <right/>
      <top style="medium">
        <color rgb="FFC00000"/>
      </top>
      <bottom style="thin">
        <color indexed="64"/>
      </bottom>
      <diagonal/>
    </border>
    <border>
      <left/>
      <right style="thin">
        <color indexed="64"/>
      </right>
      <top style="medium">
        <color rgb="FFC00000"/>
      </top>
      <bottom style="thin">
        <color indexed="64"/>
      </bottom>
      <diagonal/>
    </border>
    <border>
      <left style="medium">
        <color rgb="FFC00000"/>
      </left>
      <right style="thin">
        <color indexed="64"/>
      </right>
      <top/>
      <bottom/>
      <diagonal/>
    </border>
    <border>
      <left style="thin">
        <color indexed="64"/>
      </left>
      <right/>
      <top style="medium">
        <color rgb="FFC00000"/>
      </top>
      <bottom/>
      <diagonal/>
    </border>
    <border>
      <left style="medium">
        <color rgb="FFC00000"/>
      </left>
      <right/>
      <top style="medium">
        <color rgb="FFC00000"/>
      </top>
      <bottom style="medium">
        <color rgb="FFC00000"/>
      </bottom>
      <diagonal/>
    </border>
    <border>
      <left/>
      <right/>
      <top style="medium">
        <color rgb="FFC00000"/>
      </top>
      <bottom style="medium">
        <color rgb="FFC00000"/>
      </bottom>
      <diagonal/>
    </border>
    <border>
      <left/>
      <right style="thin">
        <color indexed="64"/>
      </right>
      <top style="medium">
        <color rgb="FFC00000"/>
      </top>
      <bottom/>
      <diagonal/>
    </border>
    <border>
      <left/>
      <right style="medium">
        <color rgb="FFC00000"/>
      </right>
      <top style="medium">
        <color rgb="FFC00000"/>
      </top>
      <bottom style="medium">
        <color rgb="FFC00000"/>
      </bottom>
      <diagonal/>
    </border>
    <border>
      <left style="thin">
        <color indexed="64"/>
      </left>
      <right style="medium">
        <color rgb="FFC00000"/>
      </right>
      <top style="medium">
        <color rgb="FFC00000"/>
      </top>
      <bottom/>
      <diagonal/>
    </border>
    <border>
      <left style="medium">
        <color rgb="FFC00000"/>
      </left>
      <right/>
      <top/>
      <bottom/>
      <diagonal/>
    </border>
    <border>
      <left/>
      <right style="thin">
        <color indexed="64"/>
      </right>
      <top/>
      <bottom/>
      <diagonal/>
    </border>
    <border>
      <left style="thin">
        <color indexed="64"/>
      </left>
      <right style="medium">
        <color rgb="FFC00000"/>
      </right>
      <top/>
      <bottom/>
      <diagonal/>
    </border>
    <border>
      <left style="thin">
        <color indexed="64"/>
      </left>
      <right style="thin">
        <color indexed="64"/>
      </right>
      <top style="thin">
        <color indexed="64"/>
      </top>
      <bottom style="medium">
        <color theme="5" tint="-0.24994659260841701"/>
      </bottom>
      <diagonal/>
    </border>
    <border>
      <left style="thin">
        <color indexed="64"/>
      </left>
      <right style="thin">
        <color indexed="64"/>
      </right>
      <top style="medium">
        <color theme="5" tint="-0.24994659260841701"/>
      </top>
      <bottom style="medium">
        <color theme="5" tint="-0.24994659260841701"/>
      </bottom>
      <diagonal/>
    </border>
    <border>
      <left style="thin">
        <color indexed="64"/>
      </left>
      <right style="thin">
        <color indexed="64"/>
      </right>
      <top style="medium">
        <color theme="5" tint="-0.24994659260841701"/>
      </top>
      <bottom style="thin">
        <color indexed="64"/>
      </bottom>
      <diagonal/>
    </border>
    <border>
      <left/>
      <right style="thin">
        <color indexed="64"/>
      </right>
      <top style="medium">
        <color theme="5" tint="-0.24994659260841701"/>
      </top>
      <bottom style="medium">
        <color theme="5" tint="-0.24994659260841701"/>
      </bottom>
      <diagonal/>
    </border>
    <border>
      <left style="thin">
        <color indexed="64"/>
      </left>
      <right style="thin">
        <color indexed="64"/>
      </right>
      <top/>
      <bottom style="medium">
        <color theme="5" tint="-0.24994659260841701"/>
      </bottom>
      <diagonal/>
    </border>
    <border>
      <left style="thin">
        <color indexed="64"/>
      </left>
      <right style="thin">
        <color indexed="64"/>
      </right>
      <top style="medium">
        <color theme="5" tint="-0.24994659260841701"/>
      </top>
      <bottom/>
      <diagonal/>
    </border>
  </borders>
  <cellStyleXfs count="1">
    <xf numFmtId="0" fontId="0" fillId="0" borderId="0"/>
  </cellStyleXfs>
  <cellXfs count="175">
    <xf numFmtId="0" fontId="0" fillId="0" borderId="0" xfId="0"/>
    <xf numFmtId="0" fontId="1" fillId="3" borderId="1" xfId="0" applyFont="1" applyFill="1" applyBorder="1" applyAlignment="1">
      <alignment horizontal="centerContinuous"/>
    </xf>
    <xf numFmtId="0" fontId="0" fillId="0" borderId="0" xfId="0"/>
    <xf numFmtId="0" fontId="0" fillId="0" borderId="0" xfId="0" applyAlignment="1">
      <alignment wrapText="1"/>
    </xf>
    <xf numFmtId="0" fontId="0" fillId="4" borderId="2" xfId="0" applyFill="1" applyBorder="1" applyProtection="1">
      <protection locked="0"/>
    </xf>
    <xf numFmtId="0" fontId="0" fillId="2" borderId="2" xfId="0" applyFill="1" applyBorder="1" applyProtection="1">
      <protection locked="0"/>
    </xf>
    <xf numFmtId="0" fontId="0" fillId="0" borderId="2" xfId="0" applyBorder="1" applyAlignment="1">
      <alignment vertical="center"/>
    </xf>
    <xf numFmtId="0" fontId="0" fillId="0" borderId="2" xfId="0" applyBorder="1" applyAlignment="1">
      <alignment vertical="center" wrapText="1"/>
    </xf>
    <xf numFmtId="0" fontId="0" fillId="5" borderId="0" xfId="0" applyFill="1"/>
    <xf numFmtId="0" fontId="0" fillId="4" borderId="2" xfId="0" applyFill="1" applyBorder="1" applyAlignment="1" applyProtection="1">
      <alignment wrapText="1"/>
      <protection locked="0"/>
    </xf>
    <xf numFmtId="0" fontId="0" fillId="5" borderId="2" xfId="0" applyFill="1" applyBorder="1" applyAlignment="1">
      <alignment vertical="center" wrapText="1"/>
    </xf>
    <xf numFmtId="0" fontId="0" fillId="5" borderId="0" xfId="0" applyFill="1" applyAlignment="1">
      <alignment wrapText="1"/>
    </xf>
    <xf numFmtId="0" fontId="0" fillId="0" borderId="2" xfId="0" applyBorder="1" applyAlignment="1">
      <alignment wrapText="1"/>
    </xf>
    <xf numFmtId="0" fontId="2" fillId="0" borderId="0" xfId="0" applyFont="1"/>
    <xf numFmtId="0" fontId="4" fillId="0" borderId="2" xfId="0" applyFont="1" applyBorder="1" applyAlignment="1">
      <alignment vertical="center" wrapText="1"/>
    </xf>
    <xf numFmtId="0" fontId="4" fillId="0" borderId="0" xfId="0" applyFont="1" applyBorder="1" applyAlignment="1">
      <alignment horizontal="center" vertical="center" wrapText="1"/>
    </xf>
    <xf numFmtId="0" fontId="4" fillId="0" borderId="0" xfId="0" applyFont="1" applyBorder="1" applyAlignment="1">
      <alignment vertical="center" wrapText="1"/>
    </xf>
    <xf numFmtId="0" fontId="4" fillId="0" borderId="0" xfId="0" applyFont="1" applyAlignment="1">
      <alignment wrapText="1"/>
    </xf>
    <xf numFmtId="0" fontId="8" fillId="0" borderId="0" xfId="0" applyFont="1" applyAlignment="1">
      <alignment horizontal="justify" vertical="center"/>
    </xf>
    <xf numFmtId="0" fontId="8" fillId="0" borderId="0" xfId="0" applyFont="1" applyAlignment="1">
      <alignment wrapText="1"/>
    </xf>
    <xf numFmtId="0" fontId="4" fillId="0" borderId="2" xfId="0" applyFont="1" applyBorder="1" applyAlignment="1">
      <alignment horizontal="center" vertical="center" wrapText="1"/>
    </xf>
    <xf numFmtId="0" fontId="4" fillId="0" borderId="2" xfId="0" applyFont="1" applyBorder="1" applyAlignment="1">
      <alignment wrapText="1"/>
    </xf>
    <xf numFmtId="0" fontId="4" fillId="0" borderId="6" xfId="0" applyFont="1" applyBorder="1" applyAlignment="1">
      <alignment wrapText="1"/>
    </xf>
    <xf numFmtId="0" fontId="4" fillId="0" borderId="2" xfId="0" applyFont="1" applyBorder="1" applyAlignment="1">
      <alignment horizontal="center" vertical="center" wrapText="1"/>
    </xf>
    <xf numFmtId="0" fontId="0" fillId="0" borderId="0" xfId="0" applyFont="1"/>
    <xf numFmtId="0" fontId="0" fillId="0" borderId="19" xfId="0" applyFont="1" applyFill="1" applyBorder="1" applyAlignment="1">
      <alignment horizontal="center" vertical="center" wrapText="1"/>
    </xf>
    <xf numFmtId="0" fontId="6" fillId="0" borderId="19" xfId="0" applyFont="1" applyFill="1" applyBorder="1" applyAlignment="1">
      <alignment vertical="center"/>
    </xf>
    <xf numFmtId="0" fontId="0" fillId="4" borderId="2" xfId="0" applyFill="1" applyBorder="1" applyAlignment="1" applyProtection="1">
      <alignment horizontal="justify" vertical="justify" wrapText="1"/>
      <protection locked="0"/>
    </xf>
    <xf numFmtId="0" fontId="4" fillId="0" borderId="5" xfId="0" applyFont="1" applyBorder="1" applyAlignment="1">
      <alignment horizontal="center" vertical="center" wrapText="1"/>
    </xf>
    <xf numFmtId="0" fontId="4" fillId="0" borderId="6" xfId="0" applyFont="1" applyBorder="1" applyAlignment="1">
      <alignment horizontal="center" vertical="center" wrapText="1"/>
    </xf>
    <xf numFmtId="0" fontId="4" fillId="0" borderId="3" xfId="0" applyFont="1" applyBorder="1" applyAlignment="1">
      <alignment wrapText="1"/>
    </xf>
    <xf numFmtId="0" fontId="4" fillId="0" borderId="0" xfId="0" applyFont="1" applyAlignment="1">
      <alignment horizontal="center" vertical="center" wrapText="1"/>
    </xf>
    <xf numFmtId="0" fontId="5" fillId="5" borderId="2" xfId="0" applyFont="1" applyFill="1" applyBorder="1" applyAlignment="1" applyProtection="1">
      <alignment horizontal="center" vertical="center" wrapText="1"/>
      <protection locked="0"/>
    </xf>
    <xf numFmtId="0" fontId="4" fillId="0" borderId="2" xfId="0" applyFont="1" applyBorder="1" applyAlignment="1" applyProtection="1">
      <alignment horizontal="center" vertical="center" wrapText="1"/>
    </xf>
    <xf numFmtId="0" fontId="4" fillId="0" borderId="22" xfId="0" applyFont="1" applyBorder="1" applyAlignment="1">
      <alignment wrapText="1"/>
    </xf>
    <xf numFmtId="0" fontId="4" fillId="0" borderId="22" xfId="0" applyFont="1" applyBorder="1" applyAlignment="1" applyProtection="1">
      <alignment horizontal="center" vertical="center" wrapText="1"/>
    </xf>
    <xf numFmtId="0" fontId="4" fillId="0" borderId="24" xfId="0" applyFont="1" applyBorder="1" applyAlignment="1">
      <alignment wrapText="1"/>
    </xf>
    <xf numFmtId="0" fontId="0" fillId="0" borderId="0" xfId="0" applyAlignment="1">
      <alignment vertical="justify"/>
    </xf>
    <xf numFmtId="0" fontId="0" fillId="0" borderId="2" xfId="0" applyBorder="1" applyAlignment="1">
      <alignment vertical="top" wrapText="1"/>
    </xf>
    <xf numFmtId="0" fontId="0" fillId="0" borderId="2" xfId="0" applyBorder="1" applyAlignment="1">
      <alignment vertical="justify" wrapText="1"/>
    </xf>
    <xf numFmtId="0" fontId="6" fillId="9" borderId="2" xfId="0" applyFont="1" applyFill="1" applyBorder="1"/>
    <xf numFmtId="0" fontId="13" fillId="0" borderId="0" xfId="0" applyFont="1"/>
    <xf numFmtId="0" fontId="4" fillId="0" borderId="3" xfId="0" applyFont="1" applyBorder="1" applyAlignment="1" applyProtection="1">
      <alignment horizontal="center" vertical="center" wrapText="1"/>
    </xf>
    <xf numFmtId="0" fontId="4" fillId="0" borderId="24" xfId="0" applyFont="1" applyBorder="1" applyAlignment="1" applyProtection="1">
      <alignment horizontal="center" vertical="center" wrapText="1"/>
    </xf>
    <xf numFmtId="0" fontId="4" fillId="0" borderId="23" xfId="0" applyFont="1" applyBorder="1" applyAlignment="1">
      <alignment horizontal="center" vertical="center" wrapText="1"/>
    </xf>
    <xf numFmtId="0" fontId="5" fillId="0" borderId="23" xfId="0" applyFont="1" applyBorder="1" applyAlignment="1">
      <alignment horizontal="center" vertical="center" wrapText="1"/>
    </xf>
    <xf numFmtId="0" fontId="5" fillId="5" borderId="23" xfId="0" applyFont="1" applyFill="1" applyBorder="1" applyAlignment="1">
      <alignment horizontal="center" vertical="center" wrapText="1"/>
    </xf>
    <xf numFmtId="0" fontId="4" fillId="0" borderId="25" xfId="0" applyFont="1" applyBorder="1" applyAlignment="1">
      <alignment horizontal="center" vertical="center" wrapText="1"/>
    </xf>
    <xf numFmtId="0" fontId="4" fillId="0" borderId="23" xfId="0" applyFont="1" applyBorder="1" applyAlignment="1">
      <alignment wrapText="1"/>
    </xf>
    <xf numFmtId="0" fontId="4" fillId="0" borderId="23" xfId="0" applyFont="1" applyBorder="1" applyAlignment="1" applyProtection="1">
      <alignment horizontal="center" vertical="center" wrapText="1"/>
    </xf>
    <xf numFmtId="0" fontId="4" fillId="0" borderId="24" xfId="0" applyFont="1" applyBorder="1" applyAlignment="1">
      <alignment vertical="center" wrapText="1"/>
    </xf>
    <xf numFmtId="0" fontId="4" fillId="0" borderId="2" xfId="0" applyFont="1" applyBorder="1" applyAlignment="1">
      <alignment vertical="center" wrapText="1"/>
    </xf>
    <xf numFmtId="2" fontId="4" fillId="0" borderId="2" xfId="0" applyNumberFormat="1" applyFont="1" applyBorder="1" applyAlignment="1">
      <alignment horizontal="center" vertical="center" wrapText="1"/>
    </xf>
    <xf numFmtId="2" fontId="4" fillId="0" borderId="22" xfId="0" applyNumberFormat="1" applyFont="1" applyBorder="1" applyAlignment="1">
      <alignment horizontal="center" vertical="center" wrapText="1"/>
    </xf>
    <xf numFmtId="2" fontId="4" fillId="0" borderId="24" xfId="0" applyNumberFormat="1" applyFont="1" applyBorder="1" applyAlignment="1">
      <alignment horizontal="center" vertical="center" wrapText="1"/>
    </xf>
    <xf numFmtId="2" fontId="4" fillId="0" borderId="3" xfId="0" applyNumberFormat="1" applyFont="1" applyBorder="1" applyAlignment="1">
      <alignment horizontal="center" vertical="center" wrapText="1"/>
    </xf>
    <xf numFmtId="2" fontId="4" fillId="0" borderId="23" xfId="0" applyNumberFormat="1" applyFont="1" applyBorder="1" applyAlignment="1">
      <alignment horizontal="center" vertical="center" wrapText="1"/>
    </xf>
    <xf numFmtId="2" fontId="4" fillId="0" borderId="0" xfId="0" applyNumberFormat="1" applyFont="1" applyBorder="1" applyAlignment="1">
      <alignment horizontal="center" vertical="center" wrapText="1"/>
    </xf>
    <xf numFmtId="0" fontId="4" fillId="0" borderId="2" xfId="0" applyFont="1" applyBorder="1" applyAlignment="1">
      <alignment horizontal="center" wrapText="1"/>
    </xf>
    <xf numFmtId="0" fontId="4" fillId="0" borderId="24" xfId="0" applyFont="1" applyBorder="1" applyAlignment="1">
      <alignment horizontal="center" wrapText="1"/>
    </xf>
    <xf numFmtId="0" fontId="4" fillId="0" borderId="4" xfId="0" applyFont="1" applyBorder="1" applyAlignment="1">
      <alignment horizontal="center" wrapText="1"/>
    </xf>
    <xf numFmtId="0" fontId="4" fillId="0" borderId="22" xfId="0" applyFont="1" applyBorder="1" applyAlignment="1">
      <alignment horizontal="center" wrapText="1"/>
    </xf>
    <xf numFmtId="0" fontId="4" fillId="0" borderId="26" xfId="0" applyFont="1" applyBorder="1" applyAlignment="1">
      <alignment horizontal="center" wrapText="1"/>
    </xf>
    <xf numFmtId="0" fontId="5" fillId="0" borderId="4" xfId="0" applyFont="1" applyBorder="1" applyAlignment="1">
      <alignment horizontal="center" vertical="center" wrapText="1"/>
    </xf>
    <xf numFmtId="2" fontId="4" fillId="0" borderId="4" xfId="0" applyNumberFormat="1" applyFont="1" applyBorder="1" applyAlignment="1">
      <alignment horizontal="center" vertical="center" wrapText="1"/>
    </xf>
    <xf numFmtId="0" fontId="4" fillId="0" borderId="4" xfId="0" applyFont="1" applyBorder="1" applyAlignment="1" applyProtection="1">
      <alignment horizontal="center" vertical="center" wrapText="1"/>
    </xf>
    <xf numFmtId="0" fontId="4" fillId="0" borderId="22" xfId="0" applyFont="1" applyBorder="1" applyAlignment="1">
      <alignment vertical="center" wrapText="1"/>
    </xf>
    <xf numFmtId="2" fontId="4" fillId="0" borderId="25" xfId="0" applyNumberFormat="1" applyFont="1" applyBorder="1" applyAlignment="1">
      <alignment horizontal="center" vertical="center" wrapText="1"/>
    </xf>
    <xf numFmtId="0" fontId="5" fillId="0" borderId="2" xfId="0" applyFont="1" applyBorder="1" applyAlignment="1">
      <alignment horizontal="left" vertical="center" wrapText="1"/>
    </xf>
    <xf numFmtId="0" fontId="5" fillId="0" borderId="27" xfId="0" applyFont="1" applyBorder="1" applyAlignment="1">
      <alignment horizontal="center" vertical="center" wrapText="1"/>
    </xf>
    <xf numFmtId="0" fontId="5" fillId="0" borderId="22" xfId="0" applyFont="1" applyBorder="1" applyAlignment="1">
      <alignment horizontal="left" vertical="center" wrapText="1"/>
    </xf>
    <xf numFmtId="0" fontId="4" fillId="12" borderId="2" xfId="0" applyFont="1" applyFill="1" applyBorder="1" applyAlignment="1">
      <alignment horizontal="center" wrapText="1"/>
    </xf>
    <xf numFmtId="0" fontId="4" fillId="12" borderId="22" xfId="0" applyFont="1" applyFill="1" applyBorder="1" applyAlignment="1">
      <alignment horizontal="center" wrapText="1"/>
    </xf>
    <xf numFmtId="0" fontId="4" fillId="12" borderId="2" xfId="0" applyFont="1" applyFill="1" applyBorder="1" applyAlignment="1">
      <alignment horizontal="center" vertical="center" wrapText="1"/>
    </xf>
    <xf numFmtId="0" fontId="4" fillId="12" borderId="22" xfId="0" applyFont="1" applyFill="1" applyBorder="1" applyAlignment="1">
      <alignment horizontal="center" vertical="center" wrapText="1"/>
    </xf>
    <xf numFmtId="0" fontId="4" fillId="12" borderId="2" xfId="0" applyFont="1" applyFill="1" applyBorder="1" applyAlignment="1">
      <alignment vertical="center" wrapText="1"/>
    </xf>
    <xf numFmtId="0" fontId="4" fillId="12" borderId="2" xfId="0" applyFont="1" applyFill="1" applyBorder="1" applyAlignment="1">
      <alignment wrapText="1"/>
    </xf>
    <xf numFmtId="0" fontId="4" fillId="0" borderId="24" xfId="0" applyFont="1" applyBorder="1" applyAlignment="1">
      <alignment horizontal="left" vertical="center" wrapText="1"/>
    </xf>
    <xf numFmtId="0" fontId="5" fillId="5" borderId="2" xfId="0" applyFont="1" applyFill="1" applyBorder="1" applyAlignment="1">
      <alignment horizontal="left" vertical="center" wrapText="1"/>
    </xf>
    <xf numFmtId="0" fontId="5" fillId="5" borderId="2" xfId="0" applyFont="1" applyFill="1" applyBorder="1" applyAlignment="1">
      <alignment vertical="top" wrapText="1"/>
    </xf>
    <xf numFmtId="0" fontId="4" fillId="0" borderId="2" xfId="0" applyFont="1" applyBorder="1" applyAlignment="1">
      <alignment vertical="top" wrapText="1"/>
    </xf>
    <xf numFmtId="0" fontId="4" fillId="0" borderId="24" xfId="0" applyFont="1" applyBorder="1" applyAlignment="1">
      <alignment vertical="top" wrapText="1"/>
    </xf>
    <xf numFmtId="0" fontId="5" fillId="5" borderId="3" xfId="0" applyFont="1" applyFill="1" applyBorder="1" applyAlignment="1">
      <alignment vertical="top" wrapText="1"/>
    </xf>
    <xf numFmtId="0" fontId="4" fillId="0" borderId="3" xfId="0" applyFont="1" applyBorder="1" applyAlignment="1">
      <alignment vertical="top" wrapText="1"/>
    </xf>
    <xf numFmtId="0" fontId="4" fillId="0" borderId="22" xfId="0" applyFont="1" applyBorder="1" applyAlignment="1">
      <alignment vertical="top" wrapText="1"/>
    </xf>
    <xf numFmtId="0" fontId="5" fillId="5" borderId="24" xfId="0" applyFont="1" applyFill="1" applyBorder="1" applyAlignment="1">
      <alignment vertical="top" wrapText="1"/>
    </xf>
    <xf numFmtId="0" fontId="5" fillId="5" borderId="22" xfId="0" applyFont="1" applyFill="1" applyBorder="1" applyAlignment="1">
      <alignment vertical="top" wrapText="1"/>
    </xf>
    <xf numFmtId="0" fontId="4" fillId="0" borderId="2" xfId="0" applyFont="1" applyBorder="1" applyAlignment="1">
      <alignment horizontal="left" vertical="center" wrapText="1"/>
    </xf>
    <xf numFmtId="0" fontId="4" fillId="0" borderId="22" xfId="0" applyFont="1" applyBorder="1" applyAlignment="1">
      <alignment horizontal="left" vertical="center" wrapText="1"/>
    </xf>
    <xf numFmtId="0" fontId="4" fillId="0" borderId="4" xfId="0" applyFont="1" applyBorder="1" applyAlignment="1">
      <alignment horizontal="left" vertical="center" wrapText="1"/>
    </xf>
    <xf numFmtId="0" fontId="4" fillId="0" borderId="3" xfId="0" applyFont="1" applyBorder="1" applyAlignment="1">
      <alignment horizontal="left" vertical="center" wrapText="1"/>
    </xf>
    <xf numFmtId="0" fontId="4" fillId="0" borderId="23" xfId="0" applyFont="1" applyBorder="1" applyAlignment="1">
      <alignment horizontal="left" vertical="center" wrapText="1"/>
    </xf>
    <xf numFmtId="0" fontId="5" fillId="0" borderId="24" xfId="0" applyFont="1" applyBorder="1" applyAlignment="1">
      <alignment horizontal="left" vertical="center" wrapText="1"/>
    </xf>
    <xf numFmtId="0" fontId="5" fillId="0" borderId="3" xfId="0" applyFont="1" applyBorder="1" applyAlignment="1">
      <alignment horizontal="left" vertical="center" wrapText="1"/>
    </xf>
    <xf numFmtId="0" fontId="4" fillId="0" borderId="4" xfId="0" applyFont="1" applyBorder="1" applyAlignment="1">
      <alignment vertical="center" wrapText="1"/>
    </xf>
    <xf numFmtId="0" fontId="4" fillId="0" borderId="3" xfId="0" applyFont="1" applyBorder="1" applyAlignment="1">
      <alignment vertical="center" wrapText="1"/>
    </xf>
    <xf numFmtId="0" fontId="4" fillId="12" borderId="22" xfId="0" applyFont="1" applyFill="1" applyBorder="1" applyAlignment="1">
      <alignment vertical="center" wrapText="1"/>
    </xf>
    <xf numFmtId="0" fontId="16" fillId="10" borderId="3" xfId="0" applyFont="1" applyFill="1" applyBorder="1" applyAlignment="1">
      <alignment horizontal="center" vertical="center" wrapText="1"/>
    </xf>
    <xf numFmtId="0" fontId="16" fillId="9" borderId="3" xfId="0" applyFont="1" applyFill="1" applyBorder="1" applyAlignment="1">
      <alignment horizontal="center" vertical="center" wrapText="1"/>
    </xf>
    <xf numFmtId="0" fontId="16" fillId="11" borderId="3" xfId="0" applyFont="1" applyFill="1" applyBorder="1" applyAlignment="1">
      <alignment horizontal="center" vertical="center" wrapText="1"/>
    </xf>
    <xf numFmtId="0" fontId="4" fillId="0" borderId="24" xfId="0" applyFont="1" applyBorder="1" applyAlignment="1">
      <alignment vertical="center" wrapText="1"/>
    </xf>
    <xf numFmtId="0" fontId="4" fillId="0" borderId="2" xfId="0" applyFont="1" applyBorder="1" applyAlignment="1">
      <alignment vertical="center" wrapText="1"/>
    </xf>
    <xf numFmtId="0" fontId="4" fillId="0" borderId="22" xfId="0" applyFont="1" applyBorder="1" applyAlignment="1">
      <alignment vertical="center" wrapText="1"/>
    </xf>
    <xf numFmtId="0" fontId="5" fillId="5" borderId="2" xfId="0" applyFont="1" applyFill="1" applyBorder="1" applyAlignment="1">
      <alignment horizontal="center" vertical="center" wrapText="1"/>
    </xf>
    <xf numFmtId="0" fontId="5" fillId="5" borderId="3" xfId="0" applyFont="1" applyFill="1" applyBorder="1" applyAlignment="1">
      <alignment horizontal="center" vertical="center" wrapText="1"/>
    </xf>
    <xf numFmtId="0" fontId="5" fillId="5" borderId="4" xfId="0" applyFont="1" applyFill="1" applyBorder="1" applyAlignment="1">
      <alignment horizontal="center" vertical="center" wrapText="1"/>
    </xf>
    <xf numFmtId="0" fontId="5" fillId="5" borderId="22" xfId="0" applyFont="1" applyFill="1" applyBorder="1" applyAlignment="1">
      <alignment horizontal="center" vertical="center" wrapText="1"/>
    </xf>
    <xf numFmtId="0" fontId="4" fillId="0" borderId="24" xfId="0" applyFont="1" applyBorder="1" applyAlignment="1">
      <alignment horizontal="center" vertical="center" wrapText="1"/>
    </xf>
    <xf numFmtId="0" fontId="4" fillId="0" borderId="2" xfId="0" applyFont="1" applyBorder="1" applyAlignment="1">
      <alignment horizontal="center" vertical="center" wrapText="1"/>
    </xf>
    <xf numFmtId="0" fontId="4" fillId="0" borderId="22" xfId="0" applyFont="1" applyBorder="1" applyAlignment="1">
      <alignment horizontal="center" vertical="center" wrapText="1"/>
    </xf>
    <xf numFmtId="0" fontId="4" fillId="0" borderId="3" xfId="0" applyFont="1" applyBorder="1" applyAlignment="1">
      <alignment horizontal="center" vertical="center" wrapText="1"/>
    </xf>
    <xf numFmtId="0" fontId="5" fillId="0" borderId="24"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5" fillId="0" borderId="22" xfId="0" applyFont="1" applyBorder="1" applyAlignment="1">
      <alignment horizontal="center" vertical="center" wrapText="1"/>
    </xf>
    <xf numFmtId="0" fontId="4" fillId="0" borderId="4" xfId="0" applyFont="1" applyBorder="1" applyAlignment="1">
      <alignment horizontal="center" vertical="center" wrapText="1"/>
    </xf>
    <xf numFmtId="0" fontId="5" fillId="5" borderId="24" xfId="0" applyFont="1" applyFill="1" applyBorder="1" applyAlignment="1">
      <alignment horizontal="center" vertical="center" wrapText="1"/>
    </xf>
    <xf numFmtId="0" fontId="4" fillId="0" borderId="2" xfId="0" applyFont="1" applyFill="1" applyBorder="1" applyAlignment="1">
      <alignment horizontal="left" vertical="center" wrapText="1"/>
    </xf>
    <xf numFmtId="0" fontId="5" fillId="0" borderId="2" xfId="0" applyFont="1" applyFill="1" applyBorder="1" applyAlignment="1">
      <alignment horizontal="center" vertical="center" wrapText="1"/>
    </xf>
    <xf numFmtId="0" fontId="4" fillId="0" borderId="27" xfId="0" applyFont="1" applyBorder="1" applyAlignment="1">
      <alignment horizontal="center" vertical="center" wrapText="1"/>
    </xf>
    <xf numFmtId="0" fontId="4" fillId="0" borderId="5" xfId="0" applyFont="1" applyBorder="1" applyAlignment="1">
      <alignment horizontal="center" vertical="center" wrapText="1"/>
    </xf>
    <xf numFmtId="0" fontId="4" fillId="0" borderId="26" xfId="0" applyFont="1" applyBorder="1" applyAlignment="1">
      <alignment horizontal="center" vertical="center" wrapText="1"/>
    </xf>
    <xf numFmtId="0" fontId="4" fillId="0" borderId="0" xfId="0" applyFont="1" applyAlignment="1">
      <alignment horizontal="justify" vertical="top" wrapText="1"/>
    </xf>
    <xf numFmtId="0" fontId="4" fillId="0" borderId="20" xfId="0" applyFont="1" applyBorder="1" applyAlignment="1">
      <alignment horizontal="justify" vertical="top" wrapText="1"/>
    </xf>
    <xf numFmtId="2" fontId="15" fillId="0" borderId="8" xfId="0" applyNumberFormat="1" applyFont="1" applyFill="1" applyBorder="1" applyAlignment="1">
      <alignment horizontal="center" vertical="center" wrapText="1"/>
    </xf>
    <xf numFmtId="2" fontId="15" fillId="0" borderId="5" xfId="0" applyNumberFormat="1" applyFont="1" applyFill="1" applyBorder="1" applyAlignment="1">
      <alignment horizontal="center" vertical="center" wrapText="1"/>
    </xf>
    <xf numFmtId="0" fontId="4" fillId="0" borderId="27" xfId="0" applyFont="1" applyBorder="1" applyAlignment="1">
      <alignment vertical="center" wrapText="1"/>
    </xf>
    <xf numFmtId="0" fontId="4" fillId="0" borderId="5" xfId="0" applyFont="1" applyBorder="1" applyAlignment="1">
      <alignment vertical="center" wrapText="1"/>
    </xf>
    <xf numFmtId="0" fontId="4" fillId="0" borderId="26" xfId="0" applyFont="1" applyBorder="1" applyAlignment="1">
      <alignment vertical="center" wrapText="1"/>
    </xf>
    <xf numFmtId="0" fontId="15" fillId="0" borderId="16" xfId="0" applyFont="1" applyFill="1" applyBorder="1" applyAlignment="1">
      <alignment horizontal="center" vertical="center" wrapText="1"/>
    </xf>
    <xf numFmtId="0" fontId="15" fillId="0" borderId="20" xfId="0" applyFont="1" applyFill="1" applyBorder="1" applyAlignment="1">
      <alignment horizontal="center" vertical="center" wrapText="1"/>
    </xf>
    <xf numFmtId="0" fontId="15" fillId="0" borderId="18" xfId="0" applyFont="1" applyFill="1" applyBorder="1" applyAlignment="1">
      <alignment horizontal="center" vertical="center" wrapText="1"/>
    </xf>
    <xf numFmtId="0" fontId="15" fillId="0" borderId="21" xfId="0" applyFont="1" applyFill="1" applyBorder="1" applyAlignment="1">
      <alignment horizontal="center" vertical="center" wrapText="1"/>
    </xf>
    <xf numFmtId="0" fontId="15" fillId="0" borderId="9" xfId="0" applyFont="1" applyFill="1" applyBorder="1" applyAlignment="1">
      <alignment horizontal="center" vertical="center" wrapText="1"/>
    </xf>
    <xf numFmtId="0" fontId="15" fillId="0" borderId="10" xfId="0" applyFont="1" applyFill="1" applyBorder="1" applyAlignment="1">
      <alignment horizontal="center" vertical="center" wrapText="1"/>
    </xf>
    <xf numFmtId="0" fontId="15" fillId="0" borderId="11" xfId="0" applyFont="1" applyFill="1" applyBorder="1" applyAlignment="1">
      <alignment horizontal="center" vertical="center" wrapText="1"/>
    </xf>
    <xf numFmtId="0" fontId="15" fillId="0" borderId="13" xfId="0" applyFont="1" applyFill="1" applyBorder="1" applyAlignment="1">
      <alignment horizontal="center" vertical="center" wrapText="1"/>
    </xf>
    <xf numFmtId="0" fontId="15" fillId="0" borderId="6" xfId="0" applyFont="1" applyFill="1" applyBorder="1" applyAlignment="1">
      <alignment horizontal="center" vertical="center" wrapText="1"/>
    </xf>
    <xf numFmtId="0" fontId="15" fillId="0" borderId="8" xfId="0" applyFont="1" applyFill="1" applyBorder="1" applyAlignment="1">
      <alignment horizontal="center" vertical="center" wrapText="1"/>
    </xf>
    <xf numFmtId="0" fontId="15" fillId="0" borderId="5" xfId="0" applyFont="1" applyFill="1" applyBorder="1" applyAlignment="1">
      <alignment horizontal="center" vertical="center" wrapText="1"/>
    </xf>
    <xf numFmtId="0" fontId="5" fillId="5" borderId="3" xfId="0" applyFont="1" applyFill="1" applyBorder="1" applyAlignment="1">
      <alignment horizontal="center" vertical="center" wrapText="1"/>
    </xf>
    <xf numFmtId="0" fontId="5" fillId="5" borderId="4" xfId="0" applyFont="1" applyFill="1" applyBorder="1" applyAlignment="1">
      <alignment horizontal="center" vertical="center" wrapText="1"/>
    </xf>
    <xf numFmtId="0" fontId="5" fillId="5" borderId="5" xfId="0" applyFont="1" applyFill="1" applyBorder="1" applyAlignment="1">
      <alignment horizontal="center" vertical="center" wrapText="1"/>
    </xf>
    <xf numFmtId="0" fontId="5" fillId="5" borderId="26" xfId="0" applyFont="1" applyFill="1" applyBorder="1" applyAlignment="1">
      <alignment horizontal="center" vertical="center" wrapText="1"/>
    </xf>
    <xf numFmtId="0" fontId="6" fillId="6" borderId="15" xfId="0" applyFont="1" applyFill="1" applyBorder="1" applyAlignment="1">
      <alignment horizontal="center" vertical="center"/>
    </xf>
    <xf numFmtId="0" fontId="6" fillId="7" borderId="15" xfId="0" applyFont="1" applyFill="1" applyBorder="1" applyAlignment="1">
      <alignment horizontal="center" vertical="center"/>
    </xf>
    <xf numFmtId="0" fontId="6" fillId="7" borderId="17" xfId="0" applyFont="1" applyFill="1" applyBorder="1" applyAlignment="1">
      <alignment horizontal="center" vertical="center"/>
    </xf>
    <xf numFmtId="0" fontId="15" fillId="8" borderId="7" xfId="0" applyFont="1" applyFill="1" applyBorder="1" applyAlignment="1">
      <alignment horizontal="center" vertical="center" textRotation="90"/>
    </xf>
    <xf numFmtId="0" fontId="15" fillId="8" borderId="12" xfId="0" applyFont="1" applyFill="1" applyBorder="1" applyAlignment="1">
      <alignment horizontal="center" vertical="center" textRotation="90"/>
    </xf>
    <xf numFmtId="0" fontId="15" fillId="8" borderId="8" xfId="0" applyFont="1" applyFill="1" applyBorder="1" applyAlignment="1">
      <alignment horizontal="center" vertical="center" wrapText="1"/>
    </xf>
    <xf numFmtId="0" fontId="15" fillId="8" borderId="5" xfId="0" applyFont="1" applyFill="1" applyBorder="1" applyAlignment="1">
      <alignment horizontal="center" vertical="center" wrapText="1"/>
    </xf>
    <xf numFmtId="0" fontId="15" fillId="8" borderId="8" xfId="0" applyFont="1" applyFill="1" applyBorder="1" applyAlignment="1">
      <alignment horizontal="center" vertical="center" textRotation="90"/>
    </xf>
    <xf numFmtId="0" fontId="15" fillId="8" borderId="5" xfId="0" applyFont="1" applyFill="1" applyBorder="1" applyAlignment="1">
      <alignment horizontal="center" vertical="center" textRotation="90"/>
    </xf>
    <xf numFmtId="0" fontId="3" fillId="3" borderId="14" xfId="0" applyFont="1" applyFill="1" applyBorder="1" applyAlignment="1">
      <alignment horizontal="center" vertical="center"/>
    </xf>
    <xf numFmtId="0" fontId="3" fillId="3" borderId="15" xfId="0" applyFont="1" applyFill="1" applyBorder="1" applyAlignment="1">
      <alignment horizontal="center" vertical="center"/>
    </xf>
    <xf numFmtId="0" fontId="14" fillId="0" borderId="3" xfId="0" applyFont="1" applyBorder="1" applyAlignment="1">
      <alignment horizontal="center" vertical="center" textRotation="255" wrapText="1"/>
    </xf>
    <xf numFmtId="0" fontId="14" fillId="0" borderId="5" xfId="0" applyFont="1" applyBorder="1" applyAlignment="1">
      <alignment horizontal="center" vertical="center" textRotation="255" wrapText="1"/>
    </xf>
    <xf numFmtId="0" fontId="14" fillId="0" borderId="4" xfId="0" applyFont="1" applyBorder="1" applyAlignment="1">
      <alignment horizontal="center" vertical="center" textRotation="255" wrapText="1"/>
    </xf>
    <xf numFmtId="0" fontId="5" fillId="0" borderId="27" xfId="0" applyFont="1" applyBorder="1" applyAlignment="1">
      <alignment horizontal="center" vertical="center" wrapText="1"/>
    </xf>
    <xf numFmtId="0" fontId="5" fillId="0" borderId="5" xfId="0" applyFont="1" applyBorder="1" applyAlignment="1">
      <alignment horizontal="center" vertical="center" wrapText="1"/>
    </xf>
    <xf numFmtId="0" fontId="5" fillId="0" borderId="26" xfId="0" applyFont="1" applyBorder="1" applyAlignment="1">
      <alignment horizontal="center" vertical="center" wrapText="1"/>
    </xf>
    <xf numFmtId="0" fontId="5" fillId="0" borderId="4" xfId="0" applyFont="1" applyBorder="1" applyAlignment="1">
      <alignment horizontal="center" vertical="center" wrapText="1"/>
    </xf>
    <xf numFmtId="0" fontId="5" fillId="0" borderId="3" xfId="0" applyFont="1" applyBorder="1" applyAlignment="1">
      <alignment horizontal="center" vertical="center" wrapText="1"/>
    </xf>
    <xf numFmtId="0" fontId="5" fillId="5" borderId="27" xfId="0" applyFont="1" applyFill="1" applyBorder="1" applyAlignment="1">
      <alignment horizontal="center" vertical="center" wrapText="1"/>
    </xf>
    <xf numFmtId="0" fontId="0" fillId="0" borderId="2" xfId="0" applyBorder="1" applyAlignment="1">
      <alignment horizontal="center" vertical="center"/>
    </xf>
    <xf numFmtId="0" fontId="5" fillId="0" borderId="27"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5" fillId="0" borderId="26" xfId="0" applyFont="1" applyFill="1" applyBorder="1" applyAlignment="1">
      <alignment horizontal="center" vertical="center" wrapText="1"/>
    </xf>
    <xf numFmtId="0" fontId="4" fillId="0" borderId="27"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26" xfId="0" applyFont="1" applyFill="1" applyBorder="1" applyAlignment="1">
      <alignment horizontal="center" vertical="center" wrapText="1"/>
    </xf>
    <xf numFmtId="0" fontId="4" fillId="0" borderId="23" xfId="0" applyFont="1" applyFill="1" applyBorder="1" applyAlignment="1">
      <alignment horizontal="center" vertical="center" wrapText="1"/>
    </xf>
    <xf numFmtId="0" fontId="4" fillId="0" borderId="0" xfId="0" applyFont="1" applyFill="1" applyAlignment="1">
      <alignment wrapText="1"/>
    </xf>
    <xf numFmtId="0" fontId="14" fillId="0" borderId="0" xfId="0" applyFont="1" applyFill="1" applyAlignment="1">
      <alignment wrapText="1"/>
    </xf>
    <xf numFmtId="0" fontId="5" fillId="0" borderId="24" xfId="0" applyFont="1" applyFill="1" applyBorder="1" applyAlignment="1">
      <alignment horizontal="center" vertical="center" wrapText="1"/>
    </xf>
  </cellXfs>
  <cellStyles count="1">
    <cellStyle name="Normale" xfId="0" builtinId="0"/>
  </cellStyles>
  <dxfs count="0"/>
  <tableStyles count="0" defaultTableStyle="TableStyleMedium2" defaultPivotStyle="PivotStyleLight16"/>
  <colors>
    <mruColors>
      <color rgb="FFFFFF00"/>
      <color rgb="FFFFFF66"/>
      <color rgb="FF00CC00"/>
      <color rgb="FFFFCC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2.xml"/><Relationship Id="rId3" Type="http://schemas.openxmlformats.org/officeDocument/2006/relationships/worksheet" Target="worksheets/sheet3.xml"/><Relationship Id="rId7" Type="http://schemas.openxmlformats.org/officeDocument/2006/relationships/externalLink" Target="externalLinks/externalLink1.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W:\Users\s.vitrano\Documents\Corruzione\PTPC\PTPC-2015_2017\form%20rilevazione%20attivit&#224;.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s.vitrano\Documents\Corruzione\AVCP\Struttura%20org_va\Assegnazione_personale_in_corso_13_01_2015VITRANO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struzioni"/>
      <sheetName val="Sezione generale"/>
      <sheetName val="Sezione attività"/>
      <sheetName val="Sezione Fasi"/>
      <sheetName val="Sezione Azioni"/>
      <sheetName val="Parametri"/>
      <sheetName val="Parametr"/>
      <sheetName val="competenze"/>
    </sheetNames>
    <sheetDataSet>
      <sheetData sheetId="0"/>
      <sheetData sheetId="1"/>
      <sheetData sheetId="2"/>
      <sheetData sheetId="3"/>
      <sheetData sheetId="4"/>
      <sheetData sheetId="5">
        <row r="2">
          <cell r="B2" t="str">
            <v xml:space="preserve">Dirigente </v>
          </cell>
        </row>
        <row r="3">
          <cell r="B3" t="str">
            <v>Funzionario</v>
          </cell>
        </row>
        <row r="4">
          <cell r="B4">
            <v>0</v>
          </cell>
        </row>
        <row r="5">
          <cell r="B5">
            <v>0</v>
          </cell>
        </row>
        <row r="6">
          <cell r="B6">
            <v>0</v>
          </cell>
        </row>
      </sheetData>
      <sheetData sheetId="6"/>
      <sheetData sheetId="7">
        <row r="1">
          <cell r="A1" t="str">
            <v>Ufficio</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finitivo"/>
      <sheetName val="Pivot"/>
      <sheetName val="dipendenti"/>
      <sheetName val="dirigenti"/>
      <sheetName val="varie"/>
      <sheetName val="parametri"/>
      <sheetName val="pivot_cat"/>
      <sheetName val="pivot_profili"/>
      <sheetName val="pivot_uff_prov"/>
      <sheetName val="pivot_posizione"/>
      <sheetName val="pivot_tit_studio"/>
    </sheetNames>
    <sheetDataSet>
      <sheetData sheetId="0"/>
      <sheetData sheetId="1"/>
      <sheetData sheetId="2"/>
      <sheetData sheetId="3"/>
      <sheetData sheetId="4"/>
      <sheetData sheetId="5">
        <row r="2">
          <cell r="A2" t="str">
            <v>Segreteria e Staff del Presidente</v>
          </cell>
        </row>
        <row r="3">
          <cell r="A3" t="str">
            <v>Segreteria e Staff del Consiglio</v>
          </cell>
        </row>
        <row r="4">
          <cell r="A4" t="str">
            <v>Segreteria tecnica</v>
          </cell>
        </row>
        <row r="5">
          <cell r="A5" t="str">
            <v>Unità operativa speciale EXPO</v>
          </cell>
        </row>
        <row r="6">
          <cell r="A6" t="str">
            <v xml:space="preserve">Ufficio di indirizzo, determinazioni generali e indicatori per la vigilanza </v>
          </cell>
        </row>
        <row r="7">
          <cell r="A7" t="str">
            <v>Ufficio Piani di vigilanza e vigilanze speciali</v>
          </cell>
        </row>
        <row r="8">
          <cell r="A8" t="str">
            <v>Ufficio Ispettivo</v>
          </cell>
        </row>
        <row r="9">
          <cell r="A9" t="str">
            <v>Ufficio Precontenzioso e Affari Giuridici</v>
          </cell>
        </row>
        <row r="10">
          <cell r="A10" t="str">
            <v>Ufficio Contenzioso Giurisdizionale</v>
          </cell>
        </row>
        <row r="11">
          <cell r="A11" t="str">
            <v xml:space="preserve">Segreteria e Staff del Segretario </v>
          </cell>
        </row>
        <row r="12">
          <cell r="A12" t="str">
            <v>Ufficio Protocollo, Flussi documentali e supporto ai processi decisionali</v>
          </cell>
        </row>
        <row r="13">
          <cell r="A13" t="str">
            <v>Ufficio Risorse umane e finanziarie</v>
          </cell>
        </row>
        <row r="14">
          <cell r="A14" t="str">
            <v>Ufficio Servizi generali Gare, contratti, logistica</v>
          </cell>
        </row>
        <row r="15">
          <cell r="A15" t="str">
            <v>Ufficio Esercizio sistemi informativi</v>
          </cell>
        </row>
        <row r="16">
          <cell r="A16" t="str">
            <v>Ufficio Progettazione e sviluppo Servizi informatici e Gestione del Portale dell’ANAC</v>
          </cell>
        </row>
        <row r="17">
          <cell r="A17" t="str">
            <v>Segreteria e coordinamento AREA Vigilanza</v>
          </cell>
        </row>
        <row r="18">
          <cell r="A18" t="str">
            <v>Ufficio Vigilanza sulle misure anticorruzione e  accreditamento dei Responsabili della prevenzione della corruzione</v>
          </cell>
        </row>
        <row r="19">
          <cell r="A19" t="str">
            <v>Ufficio Vigilanza sugli obblighi di trasparenza</v>
          </cell>
        </row>
        <row r="20">
          <cell r="A20" t="str">
            <v>Ufficio Vigilanza SOA</v>
          </cell>
        </row>
        <row r="21">
          <cell r="A21" t="str">
            <v>Ufficio Vigilanza Attestazioni</v>
          </cell>
        </row>
        <row r="22">
          <cell r="A22" t="str">
            <v>Ufficio Vigilanza Lavori</v>
          </cell>
        </row>
        <row r="23">
          <cell r="A23" t="str">
            <v>Ufficio Vigilanza analisi varianti</v>
          </cell>
        </row>
        <row r="24">
          <cell r="A24" t="str">
            <v>Ufficio Vigilanza Servizi e forniture</v>
          </cell>
        </row>
        <row r="25">
          <cell r="A25" t="str">
            <v xml:space="preserve">Ufficio Sanzioni </v>
          </cell>
        </row>
        <row r="26">
          <cell r="A26" t="str">
            <v>Segreteria e coordinamento AREA Regolazione</v>
          </cell>
        </row>
        <row r="27">
          <cell r="A27" t="str">
            <v>Ufficio Regolazione in materia di anticorruzione, trasparenza e PNA</v>
          </cell>
        </row>
        <row r="28">
          <cell r="A28" t="str">
            <v>Ufficio Regolazione in materia di contratti pubblici</v>
          </cell>
        </row>
        <row r="29">
          <cell r="A29" t="str">
            <v>Ufficio Monitoraggio flussi informativi e verifica adempimenti</v>
          </cell>
        </row>
        <row r="30">
          <cell r="A30" t="str">
            <v>Ufficio Analisi e elaborazioni</v>
          </cell>
        </row>
        <row r="31">
          <cell r="A31" t="str">
            <v>Ufficio Monitoraggio Acquisizione Beni e Servizi e Soggetti aggregatori</v>
          </cell>
        </row>
        <row r="32">
          <cell r="A32" t="str">
            <v>Ufficio Costi standard e prezzi di riferimento</v>
          </cell>
        </row>
        <row r="33">
          <cell r="A33" t="str">
            <v>Ufficio Progettazione flussi informativi del sistema di vigilanza</v>
          </cell>
        </row>
        <row r="34">
          <cell r="A34" t="str">
            <v>Camera arbitrale</v>
          </cell>
        </row>
      </sheetData>
      <sheetData sheetId="6"/>
      <sheetData sheetId="7"/>
      <sheetData sheetId="8"/>
      <sheetData sheetId="9"/>
      <sheetData sheetId="10"/>
    </sheetDataSet>
  </externalBook>
</externalLink>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oglio1"/>
  <dimension ref="A1:C3"/>
  <sheetViews>
    <sheetView zoomScaleNormal="100" workbookViewId="0">
      <selection activeCell="B3" sqref="B3"/>
    </sheetView>
  </sheetViews>
  <sheetFormatPr defaultColWidth="9.140625" defaultRowHeight="15" x14ac:dyDescent="0.25"/>
  <cols>
    <col min="1" max="1" width="5" style="2" customWidth="1"/>
    <col min="2" max="2" width="71.42578125" style="2" customWidth="1"/>
    <col min="3" max="3" width="79.5703125" style="2" bestFit="1" customWidth="1"/>
    <col min="4" max="8" width="9.140625" style="8"/>
    <col min="9" max="9" width="29.42578125" style="8" customWidth="1"/>
    <col min="10" max="16384" width="9.140625" style="8"/>
  </cols>
  <sheetData>
    <row r="1" spans="2:3" ht="15.75" x14ac:dyDescent="0.25">
      <c r="B1" s="1" t="s">
        <v>0</v>
      </c>
      <c r="C1" s="1"/>
    </row>
    <row r="2" spans="2:3" x14ac:dyDescent="0.25">
      <c r="B2" s="6" t="s">
        <v>198</v>
      </c>
      <c r="C2" s="5" t="s">
        <v>200</v>
      </c>
    </row>
    <row r="3" spans="2:3" ht="150" x14ac:dyDescent="0.25">
      <c r="B3" s="10" t="s">
        <v>199</v>
      </c>
      <c r="C3" s="27" t="s">
        <v>201</v>
      </c>
    </row>
  </sheetData>
  <sheetProtection formatRows="0"/>
  <pageMargins left="0.70866141732283472" right="0.70866141732283472" top="0" bottom="0" header="0.31496062992125984" footer="0.31496062992125984"/>
  <pageSetup paperSize="8"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oglio2"/>
  <dimension ref="A1:E5"/>
  <sheetViews>
    <sheetView zoomScaleNormal="100" workbookViewId="0">
      <selection activeCell="C2" sqref="C2"/>
    </sheetView>
  </sheetViews>
  <sheetFormatPr defaultColWidth="9.140625" defaultRowHeight="15" x14ac:dyDescent="0.25"/>
  <cols>
    <col min="1" max="1" width="5" style="2" customWidth="1"/>
    <col min="2" max="2" width="71.42578125" customWidth="1"/>
    <col min="3" max="3" width="79.5703125" bestFit="1" customWidth="1"/>
    <col min="4" max="4" width="9.140625" style="8"/>
    <col min="5" max="5" width="48" style="8" customWidth="1"/>
    <col min="6" max="8" width="9.140625" style="8"/>
    <col min="9" max="9" width="29.42578125" style="8" customWidth="1"/>
    <col min="10" max="16384" width="9.140625" style="8"/>
  </cols>
  <sheetData>
    <row r="1" spans="1:5" ht="15.75" x14ac:dyDescent="0.25">
      <c r="B1" s="1" t="s">
        <v>0</v>
      </c>
      <c r="C1" s="1"/>
    </row>
    <row r="2" spans="1:5" x14ac:dyDescent="0.25">
      <c r="B2" s="6" t="s">
        <v>26</v>
      </c>
      <c r="C2" s="5"/>
    </row>
    <row r="3" spans="1:5" ht="30" x14ac:dyDescent="0.25">
      <c r="B3" s="7" t="s">
        <v>27</v>
      </c>
      <c r="C3" s="4" t="e">
        <f>VLOOKUP(C2,#REF!,3,0)</f>
        <v>#REF!</v>
      </c>
    </row>
    <row r="4" spans="1:5" hidden="1" x14ac:dyDescent="0.25">
      <c r="B4" s="6" t="s">
        <v>2</v>
      </c>
      <c r="C4" s="5"/>
    </row>
    <row r="5" spans="1:5" ht="238.7" customHeight="1" x14ac:dyDescent="0.25">
      <c r="A5" s="8"/>
      <c r="B5" s="10" t="s">
        <v>28</v>
      </c>
      <c r="C5" s="9" t="e">
        <f>VLOOKUP(C2,#REF!,2)</f>
        <v>#REF!</v>
      </c>
      <c r="E5" s="11"/>
    </row>
  </sheetData>
  <sheetProtection formatRows="0"/>
  <dataValidations count="2">
    <dataValidation type="list" allowBlank="1" showInputMessage="1" showErrorMessage="1" sqref="C4">
      <formula1>Profilo_dirigente</formula1>
    </dataValidation>
    <dataValidation type="list" allowBlank="1" showInputMessage="1" showErrorMessage="1" sqref="C2">
      <formula1>#REF!</formula1>
    </dataValidation>
  </dataValidations>
  <pageMargins left="0.70866141732283472" right="0.70866141732283472" top="0" bottom="0" header="0.31496062992125984" footer="0.31496062992125984"/>
  <pageSetup paperSize="8"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oglio3">
    <pageSetUpPr fitToPage="1"/>
  </sheetPr>
  <dimension ref="A1:V791"/>
  <sheetViews>
    <sheetView tabSelected="1" zoomScale="40" zoomScaleNormal="40" workbookViewId="0">
      <pane xSplit="6" ySplit="3" topLeftCell="O4" activePane="bottomRight" state="frozen"/>
      <selection pane="topRight" activeCell="G1" sqref="G1"/>
      <selection pane="bottomLeft" activeCell="A4" sqref="A4"/>
      <selection pane="bottomRight" activeCell="P49" sqref="P49"/>
    </sheetView>
  </sheetViews>
  <sheetFormatPr defaultColWidth="9.140625" defaultRowHeight="26.25" x14ac:dyDescent="0.4"/>
  <cols>
    <col min="1" max="1" width="22.28515625" style="17" customWidth="1"/>
    <col min="2" max="2" width="40.5703125" style="17" customWidth="1"/>
    <col min="3" max="3" width="29" style="17" customWidth="1"/>
    <col min="4" max="4" width="34.5703125" style="17" customWidth="1"/>
    <col min="5" max="5" width="57.42578125" style="17" customWidth="1"/>
    <col min="6" max="6" width="31" style="17" customWidth="1"/>
    <col min="7" max="7" width="25.42578125" style="17" customWidth="1"/>
    <col min="8" max="8" width="24.140625" style="17" customWidth="1"/>
    <col min="9" max="9" width="59.28515625" style="17" customWidth="1"/>
    <col min="10" max="10" width="81" style="20" customWidth="1"/>
    <col min="11" max="11" width="28" style="23" customWidth="1"/>
    <col min="12" max="12" width="22.140625" style="23" customWidth="1"/>
    <col min="13" max="13" width="22.7109375" style="52" customWidth="1"/>
    <col min="14" max="14" width="22.85546875" style="20" customWidth="1"/>
    <col min="15" max="15" width="23.28515625" style="20" bestFit="1" customWidth="1"/>
    <col min="16" max="16" width="24.42578125" style="20" bestFit="1" customWidth="1"/>
    <col min="17" max="17" width="30.7109375" style="20" customWidth="1"/>
    <col min="18" max="18" width="33.85546875" style="14" customWidth="1"/>
    <col min="19" max="19" width="26.7109375" style="17" customWidth="1"/>
    <col min="20" max="20" width="22" style="17" customWidth="1"/>
    <col min="21" max="21" width="29.28515625" style="17" customWidth="1"/>
    <col min="22" max="22" width="9.140625" style="22"/>
    <col min="23" max="16384" width="9.140625" style="17"/>
  </cols>
  <sheetData>
    <row r="1" spans="1:22" s="24" customFormat="1" ht="54.75" customHeight="1" thickBot="1" x14ac:dyDescent="0.3">
      <c r="A1" s="153" t="s">
        <v>29</v>
      </c>
      <c r="B1" s="154"/>
      <c r="C1" s="154"/>
      <c r="D1" s="154"/>
      <c r="E1" s="154"/>
      <c r="F1" s="154"/>
      <c r="G1" s="154"/>
      <c r="H1" s="154"/>
      <c r="I1" s="154"/>
      <c r="J1" s="144" t="s">
        <v>47</v>
      </c>
      <c r="K1" s="144"/>
      <c r="L1" s="144"/>
      <c r="M1" s="144"/>
      <c r="N1" s="144"/>
      <c r="O1" s="144"/>
      <c r="P1" s="144"/>
      <c r="Q1" s="144"/>
      <c r="R1" s="144"/>
      <c r="S1" s="145" t="s">
        <v>197</v>
      </c>
      <c r="T1" s="145"/>
      <c r="U1" s="146"/>
      <c r="V1" s="26"/>
    </row>
    <row r="2" spans="1:22" ht="78.75" customHeight="1" x14ac:dyDescent="0.4">
      <c r="A2" s="147" t="s">
        <v>1</v>
      </c>
      <c r="B2" s="149" t="s">
        <v>206</v>
      </c>
      <c r="C2" s="149" t="s">
        <v>207</v>
      </c>
      <c r="D2" s="151" t="s">
        <v>208</v>
      </c>
      <c r="E2" s="151" t="s">
        <v>30</v>
      </c>
      <c r="F2" s="149" t="s">
        <v>203</v>
      </c>
      <c r="G2" s="149" t="s">
        <v>318</v>
      </c>
      <c r="H2" s="149" t="s">
        <v>204</v>
      </c>
      <c r="I2" s="149" t="s">
        <v>56</v>
      </c>
      <c r="J2" s="149" t="s">
        <v>46</v>
      </c>
      <c r="K2" s="138" t="s">
        <v>215</v>
      </c>
      <c r="L2" s="138" t="s">
        <v>216</v>
      </c>
      <c r="M2" s="124" t="s">
        <v>217</v>
      </c>
      <c r="N2" s="133" t="s">
        <v>218</v>
      </c>
      <c r="O2" s="134"/>
      <c r="P2" s="135"/>
      <c r="Q2" s="136" t="s">
        <v>362</v>
      </c>
      <c r="R2" s="136" t="s">
        <v>330</v>
      </c>
      <c r="S2" s="138" t="s">
        <v>285</v>
      </c>
      <c r="T2" s="129" t="s">
        <v>67</v>
      </c>
      <c r="U2" s="131" t="s">
        <v>68</v>
      </c>
      <c r="V2" s="25"/>
    </row>
    <row r="3" spans="1:22" ht="130.5" customHeight="1" x14ac:dyDescent="0.4">
      <c r="A3" s="148"/>
      <c r="B3" s="150"/>
      <c r="C3" s="150"/>
      <c r="D3" s="152"/>
      <c r="E3" s="152"/>
      <c r="F3" s="150"/>
      <c r="G3" s="150"/>
      <c r="H3" s="150"/>
      <c r="I3" s="150"/>
      <c r="J3" s="150"/>
      <c r="K3" s="139"/>
      <c r="L3" s="139"/>
      <c r="M3" s="125"/>
      <c r="N3" s="97" t="s">
        <v>220</v>
      </c>
      <c r="O3" s="98" t="s">
        <v>219</v>
      </c>
      <c r="P3" s="99" t="s">
        <v>221</v>
      </c>
      <c r="Q3" s="137"/>
      <c r="R3" s="137"/>
      <c r="S3" s="139"/>
      <c r="T3" s="130"/>
      <c r="U3" s="132"/>
      <c r="V3" s="25"/>
    </row>
    <row r="4" spans="1:22" ht="159.75" customHeight="1" x14ac:dyDescent="0.4">
      <c r="A4" s="155" t="s">
        <v>202</v>
      </c>
      <c r="B4" s="162" t="s">
        <v>280</v>
      </c>
      <c r="C4" s="140" t="s">
        <v>211</v>
      </c>
      <c r="D4" s="140" t="s">
        <v>212</v>
      </c>
      <c r="E4" s="78" t="s">
        <v>287</v>
      </c>
      <c r="F4" s="112" t="s">
        <v>306</v>
      </c>
      <c r="G4" s="103" t="s">
        <v>41</v>
      </c>
      <c r="H4" s="32" t="s">
        <v>45</v>
      </c>
      <c r="I4" s="79" t="s">
        <v>327</v>
      </c>
      <c r="J4" s="80" t="s">
        <v>300</v>
      </c>
      <c r="K4" s="52">
        <v>3</v>
      </c>
      <c r="L4" s="52">
        <v>4.5</v>
      </c>
      <c r="M4" s="52">
        <f>K4*L4</f>
        <v>13.5</v>
      </c>
      <c r="N4" s="58" t="str">
        <f t="shared" ref="N4:N11" si="0">IF(M4&lt;12,"X","-")</f>
        <v>-</v>
      </c>
      <c r="O4" s="58" t="s">
        <v>363</v>
      </c>
      <c r="P4" s="58" t="str">
        <f t="shared" ref="P4:P11" si="1">IF(M4&gt;13.5,"X","-")</f>
        <v>-</v>
      </c>
      <c r="Q4" s="33" t="s">
        <v>284</v>
      </c>
      <c r="R4" s="108" t="s">
        <v>334</v>
      </c>
      <c r="S4" s="51" t="s">
        <v>286</v>
      </c>
      <c r="T4" s="51"/>
      <c r="U4" s="21" t="s">
        <v>366</v>
      </c>
    </row>
    <row r="5" spans="1:22" ht="183.75" x14ac:dyDescent="0.4">
      <c r="A5" s="156"/>
      <c r="B5" s="159"/>
      <c r="C5" s="142"/>
      <c r="D5" s="141"/>
      <c r="E5" s="78" t="s">
        <v>264</v>
      </c>
      <c r="F5" s="112" t="s">
        <v>321</v>
      </c>
      <c r="G5" s="103" t="s">
        <v>41</v>
      </c>
      <c r="H5" s="103" t="s">
        <v>45</v>
      </c>
      <c r="I5" s="79" t="s">
        <v>327</v>
      </c>
      <c r="J5" s="80" t="s">
        <v>300</v>
      </c>
      <c r="K5" s="108">
        <v>3.33</v>
      </c>
      <c r="L5" s="108">
        <v>4.25</v>
      </c>
      <c r="M5" s="52">
        <f t="shared" ref="M5:M49" si="2">K5*L5</f>
        <v>14.1525</v>
      </c>
      <c r="N5" s="58" t="str">
        <f t="shared" si="0"/>
        <v>-</v>
      </c>
      <c r="O5" s="58" t="str">
        <f t="shared" ref="O5:O26" si="3">IF(AND(M5&gt;12,M5&lt;13.5),"X","-")</f>
        <v>-</v>
      </c>
      <c r="P5" s="58" t="str">
        <f t="shared" si="1"/>
        <v>X</v>
      </c>
      <c r="Q5" s="33" t="s">
        <v>331</v>
      </c>
      <c r="R5" s="108" t="s">
        <v>332</v>
      </c>
      <c r="S5" s="51" t="s">
        <v>195</v>
      </c>
      <c r="T5" s="51" t="s">
        <v>358</v>
      </c>
      <c r="U5" s="21" t="s">
        <v>366</v>
      </c>
    </row>
    <row r="6" spans="1:22" ht="131.25" customHeight="1" x14ac:dyDescent="0.4">
      <c r="A6" s="156"/>
      <c r="B6" s="159"/>
      <c r="C6" s="142"/>
      <c r="D6" s="140" t="s">
        <v>210</v>
      </c>
      <c r="E6" s="78" t="s">
        <v>265</v>
      </c>
      <c r="F6" s="112" t="s">
        <v>321</v>
      </c>
      <c r="G6" s="103" t="s">
        <v>41</v>
      </c>
      <c r="H6" s="103" t="s">
        <v>45</v>
      </c>
      <c r="I6" s="79" t="s">
        <v>328</v>
      </c>
      <c r="J6" s="80" t="s">
        <v>292</v>
      </c>
      <c r="K6" s="108">
        <v>1.83</v>
      </c>
      <c r="L6" s="52">
        <v>2.5</v>
      </c>
      <c r="M6" s="52">
        <f t="shared" si="2"/>
        <v>4.5750000000000002</v>
      </c>
      <c r="N6" s="58" t="str">
        <f t="shared" si="0"/>
        <v>X</v>
      </c>
      <c r="O6" s="58" t="str">
        <f t="shared" si="3"/>
        <v>-</v>
      </c>
      <c r="P6" s="58" t="str">
        <f t="shared" si="1"/>
        <v>-</v>
      </c>
      <c r="Q6" s="33"/>
      <c r="R6" s="108" t="s">
        <v>335</v>
      </c>
      <c r="S6" s="51" t="s">
        <v>195</v>
      </c>
      <c r="T6" s="51" t="s">
        <v>196</v>
      </c>
      <c r="U6" s="21" t="s">
        <v>366</v>
      </c>
    </row>
    <row r="7" spans="1:22" ht="157.5" x14ac:dyDescent="0.4">
      <c r="A7" s="156"/>
      <c r="B7" s="159"/>
      <c r="C7" s="142"/>
      <c r="D7" s="142"/>
      <c r="E7" s="78" t="s">
        <v>209</v>
      </c>
      <c r="F7" s="112" t="s">
        <v>200</v>
      </c>
      <c r="G7" s="103" t="s">
        <v>41</v>
      </c>
      <c r="H7" s="103" t="s">
        <v>45</v>
      </c>
      <c r="I7" s="79" t="s">
        <v>328</v>
      </c>
      <c r="J7" s="80" t="s">
        <v>292</v>
      </c>
      <c r="K7" s="108">
        <v>1.83</v>
      </c>
      <c r="L7" s="52">
        <v>2</v>
      </c>
      <c r="M7" s="52">
        <f t="shared" si="2"/>
        <v>3.66</v>
      </c>
      <c r="N7" s="58" t="str">
        <f t="shared" si="0"/>
        <v>X</v>
      </c>
      <c r="O7" s="58" t="str">
        <f t="shared" si="3"/>
        <v>-</v>
      </c>
      <c r="P7" s="58" t="str">
        <f t="shared" si="1"/>
        <v>-</v>
      </c>
      <c r="Q7" s="33"/>
      <c r="R7" s="108" t="s">
        <v>336</v>
      </c>
      <c r="S7" s="51" t="s">
        <v>195</v>
      </c>
      <c r="T7" s="51" t="s">
        <v>196</v>
      </c>
      <c r="U7" s="21" t="s">
        <v>366</v>
      </c>
    </row>
    <row r="8" spans="1:22" ht="210" x14ac:dyDescent="0.4">
      <c r="A8" s="156"/>
      <c r="B8" s="159"/>
      <c r="C8" s="142"/>
      <c r="D8" s="141"/>
      <c r="E8" s="68" t="s">
        <v>263</v>
      </c>
      <c r="F8" s="112" t="s">
        <v>306</v>
      </c>
      <c r="G8" s="112" t="s">
        <v>41</v>
      </c>
      <c r="H8" s="103" t="s">
        <v>45</v>
      </c>
      <c r="I8" s="79" t="s">
        <v>327</v>
      </c>
      <c r="J8" s="80" t="s">
        <v>300</v>
      </c>
      <c r="K8" s="108">
        <v>2.17</v>
      </c>
      <c r="L8" s="108">
        <v>3.5</v>
      </c>
      <c r="M8" s="52">
        <f t="shared" si="2"/>
        <v>7.5949999999999998</v>
      </c>
      <c r="N8" s="58" t="str">
        <f t="shared" si="0"/>
        <v>X</v>
      </c>
      <c r="O8" s="58" t="str">
        <f t="shared" si="3"/>
        <v>-</v>
      </c>
      <c r="P8" s="58" t="str">
        <f t="shared" si="1"/>
        <v>-</v>
      </c>
      <c r="Q8" s="33"/>
      <c r="R8" s="108" t="s">
        <v>333</v>
      </c>
      <c r="S8" s="51" t="s">
        <v>195</v>
      </c>
      <c r="T8" s="51" t="s">
        <v>196</v>
      </c>
      <c r="U8" s="21" t="s">
        <v>366</v>
      </c>
    </row>
    <row r="9" spans="1:22" ht="210" customHeight="1" x14ac:dyDescent="0.4">
      <c r="A9" s="156"/>
      <c r="B9" s="159"/>
      <c r="C9" s="142"/>
      <c r="D9" s="140" t="s">
        <v>213</v>
      </c>
      <c r="E9" s="68" t="s">
        <v>262</v>
      </c>
      <c r="F9" s="112" t="s">
        <v>322</v>
      </c>
      <c r="G9" s="112" t="s">
        <v>41</v>
      </c>
      <c r="H9" s="103" t="s">
        <v>324</v>
      </c>
      <c r="I9" s="79" t="s">
        <v>328</v>
      </c>
      <c r="J9" s="80" t="s">
        <v>292</v>
      </c>
      <c r="K9" s="52">
        <v>1.5</v>
      </c>
      <c r="L9" s="52">
        <v>2.5</v>
      </c>
      <c r="M9" s="52">
        <f t="shared" si="2"/>
        <v>3.75</v>
      </c>
      <c r="N9" s="58" t="str">
        <f t="shared" si="0"/>
        <v>X</v>
      </c>
      <c r="O9" s="58" t="str">
        <f t="shared" si="3"/>
        <v>-</v>
      </c>
      <c r="P9" s="58" t="str">
        <f t="shared" si="1"/>
        <v>-</v>
      </c>
      <c r="Q9" s="33"/>
      <c r="R9" s="108" t="s">
        <v>338</v>
      </c>
      <c r="S9" s="51" t="s">
        <v>195</v>
      </c>
      <c r="T9" s="51" t="s">
        <v>359</v>
      </c>
      <c r="U9" s="21" t="s">
        <v>366</v>
      </c>
    </row>
    <row r="10" spans="1:22" ht="105" customHeight="1" x14ac:dyDescent="0.4">
      <c r="A10" s="156"/>
      <c r="B10" s="159"/>
      <c r="C10" s="142"/>
      <c r="D10" s="142"/>
      <c r="E10" s="68" t="s">
        <v>214</v>
      </c>
      <c r="F10" s="112" t="s">
        <v>321</v>
      </c>
      <c r="G10" s="112" t="s">
        <v>41</v>
      </c>
      <c r="H10" s="103" t="s">
        <v>45</v>
      </c>
      <c r="I10" s="79" t="s">
        <v>328</v>
      </c>
      <c r="J10" s="80" t="s">
        <v>292</v>
      </c>
      <c r="K10" s="108">
        <v>2.67</v>
      </c>
      <c r="L10" s="52">
        <v>2</v>
      </c>
      <c r="M10" s="52">
        <f t="shared" si="2"/>
        <v>5.34</v>
      </c>
      <c r="N10" s="58" t="str">
        <f t="shared" si="0"/>
        <v>X</v>
      </c>
      <c r="O10" s="58" t="str">
        <f t="shared" si="3"/>
        <v>-</v>
      </c>
      <c r="P10" s="58" t="str">
        <f t="shared" si="1"/>
        <v>-</v>
      </c>
      <c r="Q10" s="33"/>
      <c r="R10" s="108" t="s">
        <v>337</v>
      </c>
      <c r="S10" s="51" t="s">
        <v>195</v>
      </c>
      <c r="T10" s="51" t="s">
        <v>358</v>
      </c>
      <c r="U10" s="21" t="s">
        <v>366</v>
      </c>
    </row>
    <row r="11" spans="1:22" ht="105" customHeight="1" x14ac:dyDescent="0.4">
      <c r="A11" s="156"/>
      <c r="B11" s="159"/>
      <c r="C11" s="142"/>
      <c r="D11" s="142"/>
      <c r="E11" s="68" t="s">
        <v>266</v>
      </c>
      <c r="F11" s="112" t="s">
        <v>322</v>
      </c>
      <c r="G11" s="112" t="s">
        <v>41</v>
      </c>
      <c r="H11" s="103" t="s">
        <v>324</v>
      </c>
      <c r="I11" s="79" t="s">
        <v>328</v>
      </c>
      <c r="J11" s="80" t="s">
        <v>292</v>
      </c>
      <c r="K11" s="108">
        <v>1.83</v>
      </c>
      <c r="L11" s="108">
        <v>1.75</v>
      </c>
      <c r="M11" s="52">
        <f t="shared" si="2"/>
        <v>3.2025000000000001</v>
      </c>
      <c r="N11" s="58" t="str">
        <f t="shared" si="0"/>
        <v>X</v>
      </c>
      <c r="O11" s="58" t="str">
        <f t="shared" si="3"/>
        <v>-</v>
      </c>
      <c r="P11" s="58" t="str">
        <f t="shared" si="1"/>
        <v>-</v>
      </c>
      <c r="Q11" s="33"/>
      <c r="R11" s="108" t="s">
        <v>337</v>
      </c>
      <c r="S11" s="51" t="s">
        <v>195</v>
      </c>
      <c r="T11" s="51" t="s">
        <v>358</v>
      </c>
      <c r="U11" s="21" t="s">
        <v>366</v>
      </c>
    </row>
    <row r="12" spans="1:22" ht="210.75" thickBot="1" x14ac:dyDescent="0.45">
      <c r="A12" s="156"/>
      <c r="B12" s="160"/>
      <c r="C12" s="143"/>
      <c r="D12" s="143"/>
      <c r="E12" s="70" t="s">
        <v>267</v>
      </c>
      <c r="F12" s="114" t="s">
        <v>322</v>
      </c>
      <c r="G12" s="114" t="s">
        <v>41</v>
      </c>
      <c r="H12" s="106" t="s">
        <v>324</v>
      </c>
      <c r="I12" s="79" t="s">
        <v>328</v>
      </c>
      <c r="J12" s="80" t="s">
        <v>292</v>
      </c>
      <c r="K12" s="108">
        <v>1.83</v>
      </c>
      <c r="L12" s="108">
        <v>1.75</v>
      </c>
      <c r="M12" s="53">
        <f t="shared" si="2"/>
        <v>3.2025000000000001</v>
      </c>
      <c r="N12" s="61" t="str">
        <f>IF(M12&lt;12,"X","-")</f>
        <v>X</v>
      </c>
      <c r="O12" s="61" t="str">
        <f t="shared" si="3"/>
        <v>-</v>
      </c>
      <c r="P12" s="61" t="str">
        <f>IF(M12&gt;13.5,"X","-")</f>
        <v>-</v>
      </c>
      <c r="Q12" s="35"/>
      <c r="R12" s="109" t="s">
        <v>338</v>
      </c>
      <c r="S12" s="66" t="s">
        <v>195</v>
      </c>
      <c r="T12" s="66" t="s">
        <v>196</v>
      </c>
      <c r="U12" s="21" t="s">
        <v>366</v>
      </c>
    </row>
    <row r="13" spans="1:22" ht="210" x14ac:dyDescent="0.4">
      <c r="A13" s="156"/>
      <c r="B13" s="119" t="s">
        <v>233</v>
      </c>
      <c r="C13" s="119" t="s">
        <v>234</v>
      </c>
      <c r="D13" s="126" t="s">
        <v>235</v>
      </c>
      <c r="E13" s="77" t="s">
        <v>223</v>
      </c>
      <c r="F13" s="111" t="s">
        <v>312</v>
      </c>
      <c r="G13" s="107" t="s">
        <v>41</v>
      </c>
      <c r="H13" s="107" t="s">
        <v>324</v>
      </c>
      <c r="I13" s="81" t="s">
        <v>301</v>
      </c>
      <c r="J13" s="81" t="s">
        <v>300</v>
      </c>
      <c r="K13" s="107">
        <v>4.17</v>
      </c>
      <c r="L13" s="107">
        <v>4.75</v>
      </c>
      <c r="M13" s="54">
        <f t="shared" si="2"/>
        <v>19.807500000000001</v>
      </c>
      <c r="N13" s="59" t="str">
        <f t="shared" ref="N13:N23" si="4">IF(M13&lt;12,"X","-")</f>
        <v>-</v>
      </c>
      <c r="O13" s="60" t="str">
        <f t="shared" si="3"/>
        <v>-</v>
      </c>
      <c r="P13" s="59" t="str">
        <f t="shared" ref="P13:P23" si="5">IF(M13&gt;13.5,"X","-")</f>
        <v>X</v>
      </c>
      <c r="Q13" s="107" t="s">
        <v>339</v>
      </c>
      <c r="R13" s="100" t="s">
        <v>364</v>
      </c>
      <c r="S13" s="94" t="s">
        <v>195</v>
      </c>
      <c r="T13" s="94" t="s">
        <v>358</v>
      </c>
      <c r="U13" s="36" t="s">
        <v>367</v>
      </c>
    </row>
    <row r="14" spans="1:22" ht="210" x14ac:dyDescent="0.4">
      <c r="A14" s="156"/>
      <c r="B14" s="120"/>
      <c r="C14" s="120"/>
      <c r="D14" s="127"/>
      <c r="E14" s="87" t="s">
        <v>222</v>
      </c>
      <c r="F14" s="112" t="s">
        <v>312</v>
      </c>
      <c r="G14" s="108" t="s">
        <v>41</v>
      </c>
      <c r="H14" s="108" t="s">
        <v>324</v>
      </c>
      <c r="I14" s="80" t="s">
        <v>301</v>
      </c>
      <c r="J14" s="80" t="s">
        <v>300</v>
      </c>
      <c r="K14" s="52">
        <v>3.5</v>
      </c>
      <c r="L14" s="108">
        <v>4.75</v>
      </c>
      <c r="M14" s="52">
        <f t="shared" si="2"/>
        <v>16.625</v>
      </c>
      <c r="N14" s="58" t="str">
        <f t="shared" si="4"/>
        <v>-</v>
      </c>
      <c r="O14" s="58" t="str">
        <f t="shared" si="3"/>
        <v>-</v>
      </c>
      <c r="P14" s="58" t="str">
        <f t="shared" si="5"/>
        <v>X</v>
      </c>
      <c r="Q14" s="108" t="s">
        <v>339</v>
      </c>
      <c r="R14" s="101" t="s">
        <v>365</v>
      </c>
      <c r="S14" s="51" t="s">
        <v>195</v>
      </c>
      <c r="T14" s="51" t="s">
        <v>358</v>
      </c>
      <c r="U14" s="21" t="s">
        <v>367</v>
      </c>
    </row>
    <row r="15" spans="1:22" ht="367.5" x14ac:dyDescent="0.4">
      <c r="A15" s="156"/>
      <c r="B15" s="120"/>
      <c r="C15" s="120"/>
      <c r="D15" s="127"/>
      <c r="E15" s="87" t="s">
        <v>229</v>
      </c>
      <c r="F15" s="112" t="s">
        <v>312</v>
      </c>
      <c r="G15" s="108" t="s">
        <v>41</v>
      </c>
      <c r="H15" s="108" t="s">
        <v>324</v>
      </c>
      <c r="I15" s="80" t="s">
        <v>301</v>
      </c>
      <c r="J15" s="80" t="s">
        <v>300</v>
      </c>
      <c r="K15" s="52">
        <v>3.5</v>
      </c>
      <c r="L15" s="108">
        <v>4.75</v>
      </c>
      <c r="M15" s="52">
        <f t="shared" si="2"/>
        <v>16.625</v>
      </c>
      <c r="N15" s="58" t="str">
        <f t="shared" si="4"/>
        <v>-</v>
      </c>
      <c r="O15" s="58" t="str">
        <f t="shared" si="3"/>
        <v>-</v>
      </c>
      <c r="P15" s="58" t="str">
        <f t="shared" si="5"/>
        <v>X</v>
      </c>
      <c r="Q15" s="108" t="s">
        <v>339</v>
      </c>
      <c r="R15" s="101" t="s">
        <v>342</v>
      </c>
      <c r="S15" s="51" t="s">
        <v>195</v>
      </c>
      <c r="T15" s="51" t="s">
        <v>358</v>
      </c>
      <c r="U15" s="21" t="s">
        <v>367</v>
      </c>
    </row>
    <row r="16" spans="1:22" ht="231" customHeight="1" x14ac:dyDescent="0.4">
      <c r="A16" s="156"/>
      <c r="B16" s="120"/>
      <c r="C16" s="120"/>
      <c r="D16" s="127"/>
      <c r="E16" s="87" t="s">
        <v>224</v>
      </c>
      <c r="F16" s="112" t="s">
        <v>312</v>
      </c>
      <c r="G16" s="108" t="s">
        <v>41</v>
      </c>
      <c r="H16" s="108" t="s">
        <v>324</v>
      </c>
      <c r="I16" s="80" t="s">
        <v>301</v>
      </c>
      <c r="J16" s="80" t="s">
        <v>300</v>
      </c>
      <c r="K16" s="52">
        <v>4</v>
      </c>
      <c r="L16" s="108">
        <v>4.75</v>
      </c>
      <c r="M16" s="52">
        <f t="shared" si="2"/>
        <v>19</v>
      </c>
      <c r="N16" s="58" t="str">
        <f t="shared" si="4"/>
        <v>-</v>
      </c>
      <c r="O16" s="58" t="str">
        <f t="shared" si="3"/>
        <v>-</v>
      </c>
      <c r="P16" s="58" t="str">
        <f t="shared" si="5"/>
        <v>X</v>
      </c>
      <c r="Q16" s="108" t="s">
        <v>339</v>
      </c>
      <c r="R16" s="101" t="s">
        <v>365</v>
      </c>
      <c r="S16" s="51" t="s">
        <v>195</v>
      </c>
      <c r="T16" s="51" t="s">
        <v>358</v>
      </c>
      <c r="U16" s="21" t="s">
        <v>367</v>
      </c>
    </row>
    <row r="17" spans="1:21" ht="225" customHeight="1" x14ac:dyDescent="0.4">
      <c r="A17" s="156"/>
      <c r="B17" s="120"/>
      <c r="C17" s="120"/>
      <c r="D17" s="127"/>
      <c r="E17" s="87" t="s">
        <v>225</v>
      </c>
      <c r="F17" s="112" t="s">
        <v>312</v>
      </c>
      <c r="G17" s="108" t="s">
        <v>41</v>
      </c>
      <c r="H17" s="108" t="s">
        <v>324</v>
      </c>
      <c r="I17" s="80" t="s">
        <v>301</v>
      </c>
      <c r="J17" s="80" t="s">
        <v>300</v>
      </c>
      <c r="K17" s="108">
        <v>3.5</v>
      </c>
      <c r="L17" s="108">
        <v>4.75</v>
      </c>
      <c r="M17" s="52">
        <f t="shared" si="2"/>
        <v>16.625</v>
      </c>
      <c r="N17" s="58" t="str">
        <f t="shared" si="4"/>
        <v>-</v>
      </c>
      <c r="O17" s="58" t="str">
        <f t="shared" si="3"/>
        <v>-</v>
      </c>
      <c r="P17" s="58" t="str">
        <f t="shared" si="5"/>
        <v>X</v>
      </c>
      <c r="Q17" s="108"/>
      <c r="R17" s="101" t="s">
        <v>340</v>
      </c>
      <c r="S17" s="51" t="s">
        <v>195</v>
      </c>
      <c r="T17" s="51" t="s">
        <v>358</v>
      </c>
      <c r="U17" s="21" t="s">
        <v>367</v>
      </c>
    </row>
    <row r="18" spans="1:21" ht="131.25" x14ac:dyDescent="0.4">
      <c r="A18" s="156"/>
      <c r="B18" s="120"/>
      <c r="C18" s="120"/>
      <c r="D18" s="127"/>
      <c r="E18" s="87" t="s">
        <v>226</v>
      </c>
      <c r="F18" s="112" t="s">
        <v>312</v>
      </c>
      <c r="G18" s="108" t="s">
        <v>41</v>
      </c>
      <c r="H18" s="108" t="s">
        <v>45</v>
      </c>
      <c r="I18" s="82" t="s">
        <v>329</v>
      </c>
      <c r="J18" s="83"/>
      <c r="K18" s="108"/>
      <c r="L18" s="108"/>
      <c r="N18" s="71"/>
      <c r="O18" s="71"/>
      <c r="P18" s="71"/>
      <c r="Q18" s="73"/>
      <c r="R18" s="75"/>
      <c r="S18" s="75"/>
      <c r="T18" s="75"/>
      <c r="U18" s="76"/>
    </row>
    <row r="19" spans="1:21" ht="131.25" x14ac:dyDescent="0.4">
      <c r="A19" s="156"/>
      <c r="B19" s="120"/>
      <c r="C19" s="120"/>
      <c r="D19" s="127"/>
      <c r="E19" s="87" t="s">
        <v>227</v>
      </c>
      <c r="F19" s="112" t="s">
        <v>312</v>
      </c>
      <c r="G19" s="108" t="s">
        <v>41</v>
      </c>
      <c r="H19" s="108" t="s">
        <v>325</v>
      </c>
      <c r="I19" s="79" t="s">
        <v>329</v>
      </c>
      <c r="J19" s="80"/>
      <c r="K19" s="108"/>
      <c r="L19" s="108"/>
      <c r="N19" s="71"/>
      <c r="O19" s="71"/>
      <c r="P19" s="71"/>
      <c r="Q19" s="71"/>
      <c r="R19" s="71"/>
      <c r="S19" s="71"/>
      <c r="T19" s="71"/>
      <c r="U19" s="71"/>
    </row>
    <row r="20" spans="1:21" ht="132" customHeight="1" thickBot="1" x14ac:dyDescent="0.45">
      <c r="A20" s="156"/>
      <c r="B20" s="121"/>
      <c r="C20" s="121"/>
      <c r="D20" s="128"/>
      <c r="E20" s="88" t="s">
        <v>228</v>
      </c>
      <c r="F20" s="114" t="s">
        <v>312</v>
      </c>
      <c r="G20" s="109" t="s">
        <v>41</v>
      </c>
      <c r="H20" s="109" t="s">
        <v>45</v>
      </c>
      <c r="I20" s="84" t="s">
        <v>299</v>
      </c>
      <c r="J20" s="84" t="s">
        <v>298</v>
      </c>
      <c r="K20" s="53">
        <v>3</v>
      </c>
      <c r="L20" s="53">
        <v>2</v>
      </c>
      <c r="M20" s="53">
        <f t="shared" si="2"/>
        <v>6</v>
      </c>
      <c r="N20" s="61" t="str">
        <f t="shared" si="4"/>
        <v>X</v>
      </c>
      <c r="O20" s="61" t="str">
        <f t="shared" si="3"/>
        <v>-</v>
      </c>
      <c r="P20" s="61" t="str">
        <f t="shared" si="5"/>
        <v>-</v>
      </c>
      <c r="Q20" s="109"/>
      <c r="R20" s="102" t="s">
        <v>341</v>
      </c>
      <c r="S20" s="66" t="s">
        <v>195</v>
      </c>
      <c r="T20" s="66" t="s">
        <v>196</v>
      </c>
      <c r="U20" s="34" t="s">
        <v>367</v>
      </c>
    </row>
    <row r="21" spans="1:21" ht="262.5" x14ac:dyDescent="0.4">
      <c r="A21" s="156"/>
      <c r="B21" s="119" t="s">
        <v>236</v>
      </c>
      <c r="C21" s="165" t="s">
        <v>237</v>
      </c>
      <c r="D21" s="163" t="s">
        <v>238</v>
      </c>
      <c r="E21" s="89" t="s">
        <v>239</v>
      </c>
      <c r="F21" s="31" t="s">
        <v>305</v>
      </c>
      <c r="G21" s="63" t="s">
        <v>41</v>
      </c>
      <c r="H21" s="105" t="s">
        <v>42</v>
      </c>
      <c r="I21" s="79" t="s">
        <v>297</v>
      </c>
      <c r="J21" s="80" t="s">
        <v>296</v>
      </c>
      <c r="K21" s="64">
        <v>3.8330000000000002</v>
      </c>
      <c r="L21" s="64">
        <v>4.5</v>
      </c>
      <c r="M21" s="64">
        <f t="shared" si="2"/>
        <v>17.2485</v>
      </c>
      <c r="N21" s="60" t="str">
        <f t="shared" si="4"/>
        <v>-</v>
      </c>
      <c r="O21" s="60" t="str">
        <f t="shared" si="3"/>
        <v>-</v>
      </c>
      <c r="P21" s="60" t="str">
        <f t="shared" si="5"/>
        <v>X</v>
      </c>
      <c r="Q21" s="65"/>
      <c r="R21" s="108" t="s">
        <v>345</v>
      </c>
      <c r="S21" s="51" t="s">
        <v>195</v>
      </c>
      <c r="T21" s="51" t="s">
        <v>196</v>
      </c>
      <c r="U21" s="21" t="s">
        <v>366</v>
      </c>
    </row>
    <row r="22" spans="1:21" ht="262.5" x14ac:dyDescent="0.4">
      <c r="A22" s="156"/>
      <c r="B22" s="120"/>
      <c r="C22" s="166"/>
      <c r="D22" s="142"/>
      <c r="E22" s="87" t="s">
        <v>240</v>
      </c>
      <c r="F22" s="112" t="s">
        <v>306</v>
      </c>
      <c r="G22" s="112" t="s">
        <v>41</v>
      </c>
      <c r="H22" s="103" t="s">
        <v>324</v>
      </c>
      <c r="I22" s="79" t="s">
        <v>297</v>
      </c>
      <c r="J22" s="80" t="s">
        <v>296</v>
      </c>
      <c r="K22" s="52">
        <v>3.67</v>
      </c>
      <c r="L22" s="52">
        <v>4.75</v>
      </c>
      <c r="M22" s="52">
        <f t="shared" si="2"/>
        <v>17.432500000000001</v>
      </c>
      <c r="N22" s="58" t="str">
        <f t="shared" si="4"/>
        <v>-</v>
      </c>
      <c r="O22" s="58" t="str">
        <f t="shared" si="3"/>
        <v>-</v>
      </c>
      <c r="P22" s="58" t="str">
        <f t="shared" si="5"/>
        <v>X</v>
      </c>
      <c r="Q22" s="33"/>
      <c r="R22" s="108" t="s">
        <v>344</v>
      </c>
      <c r="S22" s="51" t="s">
        <v>195</v>
      </c>
      <c r="T22" s="51" t="s">
        <v>196</v>
      </c>
      <c r="U22" s="21" t="s">
        <v>366</v>
      </c>
    </row>
    <row r="23" spans="1:21" ht="210" x14ac:dyDescent="0.4">
      <c r="A23" s="156"/>
      <c r="B23" s="120"/>
      <c r="C23" s="166"/>
      <c r="D23" s="142"/>
      <c r="E23" s="87" t="s">
        <v>241</v>
      </c>
      <c r="F23" s="118" t="s">
        <v>371</v>
      </c>
      <c r="G23" s="112" t="s">
        <v>41</v>
      </c>
      <c r="H23" s="103" t="s">
        <v>45</v>
      </c>
      <c r="I23" s="79" t="s">
        <v>297</v>
      </c>
      <c r="J23" s="80" t="s">
        <v>296</v>
      </c>
      <c r="K23" s="52">
        <v>3.67</v>
      </c>
      <c r="L23" s="52">
        <v>4.25</v>
      </c>
      <c r="M23" s="52">
        <f t="shared" si="2"/>
        <v>15.5975</v>
      </c>
      <c r="N23" s="58" t="str">
        <f t="shared" si="4"/>
        <v>-</v>
      </c>
      <c r="O23" s="58" t="str">
        <f t="shared" si="3"/>
        <v>-</v>
      </c>
      <c r="P23" s="58" t="str">
        <f t="shared" si="5"/>
        <v>X</v>
      </c>
      <c r="Q23" s="33"/>
      <c r="R23" s="108" t="s">
        <v>346</v>
      </c>
      <c r="S23" s="51" t="s">
        <v>195</v>
      </c>
      <c r="T23" s="51" t="s">
        <v>196</v>
      </c>
      <c r="U23" s="21" t="s">
        <v>366</v>
      </c>
    </row>
    <row r="24" spans="1:21" ht="262.5" x14ac:dyDescent="0.4">
      <c r="A24" s="156"/>
      <c r="B24" s="120"/>
      <c r="C24" s="166"/>
      <c r="D24" s="142"/>
      <c r="E24" s="87" t="s">
        <v>268</v>
      </c>
      <c r="F24" s="112" t="s">
        <v>307</v>
      </c>
      <c r="G24" s="112" t="s">
        <v>41</v>
      </c>
      <c r="H24" s="103" t="s">
        <v>324</v>
      </c>
      <c r="I24" s="79" t="s">
        <v>297</v>
      </c>
      <c r="J24" s="80" t="s">
        <v>296</v>
      </c>
      <c r="K24" s="52">
        <v>3</v>
      </c>
      <c r="L24" s="52">
        <v>2.25</v>
      </c>
      <c r="M24" s="52">
        <f t="shared" si="2"/>
        <v>6.75</v>
      </c>
      <c r="N24" s="58" t="str">
        <f>IF(M24&lt;12,"X","-")</f>
        <v>X</v>
      </c>
      <c r="O24" s="58" t="str">
        <f t="shared" si="3"/>
        <v>-</v>
      </c>
      <c r="P24" s="58" t="str">
        <f>IF(M24&gt;13.5,"X","-")</f>
        <v>-</v>
      </c>
      <c r="Q24" s="33"/>
      <c r="R24" s="108" t="s">
        <v>344</v>
      </c>
      <c r="S24" s="51" t="s">
        <v>195</v>
      </c>
      <c r="T24" s="51" t="s">
        <v>196</v>
      </c>
      <c r="U24" s="21" t="s">
        <v>366</v>
      </c>
    </row>
    <row r="25" spans="1:21" ht="156" customHeight="1" x14ac:dyDescent="0.4">
      <c r="A25" s="156"/>
      <c r="B25" s="120"/>
      <c r="C25" s="166"/>
      <c r="D25" s="142"/>
      <c r="E25" s="87" t="s">
        <v>242</v>
      </c>
      <c r="F25" s="112" t="s">
        <v>307</v>
      </c>
      <c r="G25" s="112" t="s">
        <v>41</v>
      </c>
      <c r="H25" s="103" t="s">
        <v>324</v>
      </c>
      <c r="I25" s="79" t="s">
        <v>297</v>
      </c>
      <c r="J25" s="80" t="s">
        <v>296</v>
      </c>
      <c r="K25" s="52">
        <v>3.5</v>
      </c>
      <c r="L25" s="52">
        <v>3</v>
      </c>
      <c r="M25" s="52">
        <f t="shared" si="2"/>
        <v>10.5</v>
      </c>
      <c r="N25" s="58" t="str">
        <f t="shared" ref="N25:N40" si="6">IF(M25&lt;12,"X","-")</f>
        <v>X</v>
      </c>
      <c r="O25" s="58" t="str">
        <f t="shared" si="3"/>
        <v>-</v>
      </c>
      <c r="P25" s="58" t="str">
        <f t="shared" ref="P25:P40" si="7">IF(M25&gt;13.5,"X","-")</f>
        <v>-</v>
      </c>
      <c r="Q25" s="33"/>
      <c r="R25" s="108" t="s">
        <v>346</v>
      </c>
      <c r="S25" s="51" t="s">
        <v>195</v>
      </c>
      <c r="T25" s="51" t="s">
        <v>196</v>
      </c>
      <c r="U25" s="21" t="s">
        <v>366</v>
      </c>
    </row>
    <row r="26" spans="1:21" ht="210" x14ac:dyDescent="0.4">
      <c r="A26" s="156"/>
      <c r="B26" s="120"/>
      <c r="C26" s="166"/>
      <c r="D26" s="142"/>
      <c r="E26" s="87" t="s">
        <v>243</v>
      </c>
      <c r="F26" s="112" t="s">
        <v>309</v>
      </c>
      <c r="G26" s="112" t="s">
        <v>41</v>
      </c>
      <c r="H26" s="103" t="s">
        <v>42</v>
      </c>
      <c r="I26" s="79" t="s">
        <v>297</v>
      </c>
      <c r="J26" s="80" t="s">
        <v>296</v>
      </c>
      <c r="K26" s="52">
        <v>3.17</v>
      </c>
      <c r="L26" s="52">
        <v>3.75</v>
      </c>
      <c r="M26" s="52">
        <f t="shared" si="2"/>
        <v>11.887499999999999</v>
      </c>
      <c r="N26" s="58" t="str">
        <f t="shared" si="6"/>
        <v>X</v>
      </c>
      <c r="O26" s="58" t="str">
        <f t="shared" si="3"/>
        <v>-</v>
      </c>
      <c r="P26" s="58" t="str">
        <f t="shared" si="7"/>
        <v>-</v>
      </c>
      <c r="Q26" s="65"/>
      <c r="R26" s="115" t="s">
        <v>347</v>
      </c>
      <c r="S26" s="51" t="s">
        <v>195</v>
      </c>
      <c r="T26" s="51" t="s">
        <v>358</v>
      </c>
      <c r="U26" s="21" t="s">
        <v>366</v>
      </c>
    </row>
    <row r="27" spans="1:21" ht="236.25" x14ac:dyDescent="0.4">
      <c r="A27" s="156"/>
      <c r="B27" s="120"/>
      <c r="C27" s="166"/>
      <c r="D27" s="142"/>
      <c r="E27" s="87" t="s">
        <v>244</v>
      </c>
      <c r="F27" s="112" t="s">
        <v>310</v>
      </c>
      <c r="G27" s="112" t="s">
        <v>43</v>
      </c>
      <c r="H27" s="103" t="s">
        <v>45</v>
      </c>
      <c r="I27" s="79" t="s">
        <v>291</v>
      </c>
      <c r="J27" s="80" t="s">
        <v>290</v>
      </c>
      <c r="K27" s="52">
        <v>4.33</v>
      </c>
      <c r="L27" s="52">
        <v>3</v>
      </c>
      <c r="M27" s="52">
        <f t="shared" si="2"/>
        <v>12.99</v>
      </c>
      <c r="N27" s="58" t="str">
        <f t="shared" si="6"/>
        <v>-</v>
      </c>
      <c r="O27" s="58" t="str">
        <f>IF(AND(M27&gt;12,M27&lt;13.5),"X","-")</f>
        <v>X</v>
      </c>
      <c r="P27" s="58" t="str">
        <f t="shared" si="7"/>
        <v>-</v>
      </c>
      <c r="Q27" s="110" t="s">
        <v>348</v>
      </c>
      <c r="R27" s="110" t="s">
        <v>350</v>
      </c>
      <c r="S27" s="51" t="s">
        <v>195</v>
      </c>
      <c r="T27" s="51" t="s">
        <v>358</v>
      </c>
      <c r="U27" s="21" t="s">
        <v>366</v>
      </c>
    </row>
    <row r="28" spans="1:21" ht="359.25" customHeight="1" thickBot="1" x14ac:dyDescent="0.45">
      <c r="A28" s="156"/>
      <c r="B28" s="121"/>
      <c r="C28" s="167"/>
      <c r="D28" s="143"/>
      <c r="E28" s="90" t="s">
        <v>245</v>
      </c>
      <c r="F28" s="113" t="s">
        <v>311</v>
      </c>
      <c r="G28" s="113" t="s">
        <v>41</v>
      </c>
      <c r="H28" s="104" t="s">
        <v>324</v>
      </c>
      <c r="I28" s="86" t="s">
        <v>328</v>
      </c>
      <c r="J28" s="84" t="s">
        <v>292</v>
      </c>
      <c r="K28" s="55">
        <v>3.5</v>
      </c>
      <c r="L28" s="55">
        <v>4.25</v>
      </c>
      <c r="M28" s="55">
        <f t="shared" si="2"/>
        <v>14.875</v>
      </c>
      <c r="N28" s="61" t="str">
        <f t="shared" si="6"/>
        <v>-</v>
      </c>
      <c r="O28" s="61" t="str">
        <f t="shared" ref="O28:O40" si="8">IF(AND(M28&gt;12,M28&lt;13.5),"X","-")</f>
        <v>-</v>
      </c>
      <c r="P28" s="61" t="str">
        <f t="shared" si="7"/>
        <v>X</v>
      </c>
      <c r="Q28" s="42"/>
      <c r="R28" s="110" t="s">
        <v>344</v>
      </c>
      <c r="S28" s="51" t="s">
        <v>195</v>
      </c>
      <c r="T28" s="51" t="s">
        <v>359</v>
      </c>
      <c r="U28" s="21" t="s">
        <v>366</v>
      </c>
    </row>
    <row r="29" spans="1:21" ht="157.5" x14ac:dyDescent="0.4">
      <c r="A29" s="156"/>
      <c r="B29" s="119" t="s">
        <v>246</v>
      </c>
      <c r="C29" s="165" t="s">
        <v>247</v>
      </c>
      <c r="D29" s="163" t="s">
        <v>248</v>
      </c>
      <c r="E29" s="77" t="s">
        <v>249</v>
      </c>
      <c r="F29" s="69" t="s">
        <v>312</v>
      </c>
      <c r="G29" s="111" t="s">
        <v>41</v>
      </c>
      <c r="H29" s="116" t="s">
        <v>324</v>
      </c>
      <c r="I29" s="79" t="s">
        <v>328</v>
      </c>
      <c r="J29" s="80" t="s">
        <v>292</v>
      </c>
      <c r="K29" s="54">
        <v>2.5</v>
      </c>
      <c r="L29" s="107">
        <v>4.75</v>
      </c>
      <c r="M29" s="54">
        <f t="shared" si="2"/>
        <v>11.875</v>
      </c>
      <c r="N29" s="60" t="str">
        <f t="shared" si="6"/>
        <v>X</v>
      </c>
      <c r="O29" s="60" t="str">
        <f t="shared" si="8"/>
        <v>-</v>
      </c>
      <c r="P29" s="60" t="str">
        <f t="shared" si="7"/>
        <v>-</v>
      </c>
      <c r="Q29" s="43"/>
      <c r="R29" s="107" t="s">
        <v>351</v>
      </c>
      <c r="S29" s="50"/>
      <c r="T29" s="50"/>
      <c r="U29" s="36" t="s">
        <v>367</v>
      </c>
    </row>
    <row r="30" spans="1:21" ht="263.25" thickBot="1" x14ac:dyDescent="0.45">
      <c r="A30" s="156"/>
      <c r="B30" s="121"/>
      <c r="C30" s="167"/>
      <c r="D30" s="143"/>
      <c r="E30" s="90" t="s">
        <v>250</v>
      </c>
      <c r="F30" s="114" t="s">
        <v>313</v>
      </c>
      <c r="G30" s="113" t="s">
        <v>43</v>
      </c>
      <c r="H30" s="104" t="s">
        <v>324</v>
      </c>
      <c r="I30" s="86" t="s">
        <v>291</v>
      </c>
      <c r="J30" s="84" t="s">
        <v>290</v>
      </c>
      <c r="K30" s="110">
        <v>3.33</v>
      </c>
      <c r="L30" s="110">
        <v>3.25</v>
      </c>
      <c r="M30" s="55">
        <f t="shared" si="2"/>
        <v>10.8225</v>
      </c>
      <c r="N30" s="61" t="str">
        <f t="shared" si="6"/>
        <v>X</v>
      </c>
      <c r="O30" s="61" t="str">
        <f t="shared" si="8"/>
        <v>-</v>
      </c>
      <c r="P30" s="61" t="str">
        <f t="shared" si="7"/>
        <v>-</v>
      </c>
      <c r="Q30" s="42"/>
      <c r="R30" s="110" t="s">
        <v>352</v>
      </c>
      <c r="S30" s="66" t="s">
        <v>195</v>
      </c>
      <c r="T30" s="66" t="s">
        <v>358</v>
      </c>
      <c r="U30" s="30" t="s">
        <v>367</v>
      </c>
    </row>
    <row r="31" spans="1:21" ht="236.25" x14ac:dyDescent="0.4">
      <c r="A31" s="156"/>
      <c r="B31" s="119" t="s">
        <v>251</v>
      </c>
      <c r="C31" s="168" t="s">
        <v>253</v>
      </c>
      <c r="D31" s="119" t="s">
        <v>252</v>
      </c>
      <c r="E31" s="77" t="s">
        <v>254</v>
      </c>
      <c r="F31" s="111" t="s">
        <v>314</v>
      </c>
      <c r="G31" s="111" t="s">
        <v>43</v>
      </c>
      <c r="H31" s="116" t="s">
        <v>45</v>
      </c>
      <c r="I31" s="79" t="s">
        <v>291</v>
      </c>
      <c r="J31" s="80" t="s">
        <v>290</v>
      </c>
      <c r="K31" s="54">
        <v>4.17</v>
      </c>
      <c r="L31" s="54">
        <v>3</v>
      </c>
      <c r="M31" s="54">
        <f t="shared" si="2"/>
        <v>12.51</v>
      </c>
      <c r="N31" s="60" t="str">
        <f t="shared" si="6"/>
        <v>-</v>
      </c>
      <c r="O31" s="60" t="str">
        <f t="shared" si="8"/>
        <v>X</v>
      </c>
      <c r="P31" s="60" t="str">
        <f t="shared" si="7"/>
        <v>-</v>
      </c>
      <c r="Q31" s="43" t="s">
        <v>348</v>
      </c>
      <c r="R31" s="43" t="s">
        <v>354</v>
      </c>
      <c r="S31" s="94" t="s">
        <v>195</v>
      </c>
      <c r="T31" s="94" t="s">
        <v>358</v>
      </c>
      <c r="U31" s="21" t="s">
        <v>366</v>
      </c>
    </row>
    <row r="32" spans="1:21" ht="288.75" x14ac:dyDescent="0.4">
      <c r="A32" s="156"/>
      <c r="B32" s="120"/>
      <c r="C32" s="169"/>
      <c r="D32" s="120"/>
      <c r="E32" s="87" t="s">
        <v>255</v>
      </c>
      <c r="F32" s="112" t="s">
        <v>315</v>
      </c>
      <c r="G32" s="112" t="s">
        <v>41</v>
      </c>
      <c r="H32" s="118" t="s">
        <v>324</v>
      </c>
      <c r="I32" s="79" t="s">
        <v>299</v>
      </c>
      <c r="J32" s="80" t="s">
        <v>298</v>
      </c>
      <c r="K32" s="52">
        <v>4</v>
      </c>
      <c r="L32" s="52">
        <v>2</v>
      </c>
      <c r="M32" s="52">
        <f t="shared" si="2"/>
        <v>8</v>
      </c>
      <c r="N32" s="58" t="str">
        <f t="shared" si="6"/>
        <v>X</v>
      </c>
      <c r="O32" s="58" t="str">
        <f t="shared" si="8"/>
        <v>-</v>
      </c>
      <c r="P32" s="58" t="str">
        <f t="shared" si="7"/>
        <v>-</v>
      </c>
      <c r="Q32" s="33"/>
      <c r="R32" s="108" t="s">
        <v>347</v>
      </c>
      <c r="S32" s="51" t="s">
        <v>286</v>
      </c>
      <c r="T32" s="51"/>
      <c r="U32" s="21" t="s">
        <v>366</v>
      </c>
    </row>
    <row r="33" spans="1:22" ht="288.75" x14ac:dyDescent="0.4">
      <c r="A33" s="156"/>
      <c r="B33" s="120"/>
      <c r="C33" s="169"/>
      <c r="D33" s="120"/>
      <c r="E33" s="87" t="s">
        <v>256</v>
      </c>
      <c r="F33" s="112" t="s">
        <v>315</v>
      </c>
      <c r="G33" s="112" t="s">
        <v>41</v>
      </c>
      <c r="H33" s="103" t="s">
        <v>324</v>
      </c>
      <c r="I33" s="79" t="s">
        <v>299</v>
      </c>
      <c r="J33" s="80" t="s">
        <v>298</v>
      </c>
      <c r="K33" s="52">
        <v>3.67</v>
      </c>
      <c r="L33" s="52">
        <v>3</v>
      </c>
      <c r="M33" s="52">
        <f t="shared" si="2"/>
        <v>11.01</v>
      </c>
      <c r="N33" s="58" t="str">
        <f t="shared" si="6"/>
        <v>X</v>
      </c>
      <c r="O33" s="58" t="str">
        <f t="shared" si="8"/>
        <v>-</v>
      </c>
      <c r="P33" s="58" t="str">
        <f t="shared" si="7"/>
        <v>-</v>
      </c>
      <c r="Q33" s="33"/>
      <c r="R33" s="33" t="s">
        <v>347</v>
      </c>
      <c r="S33" s="51" t="s">
        <v>195</v>
      </c>
      <c r="T33" s="51" t="s">
        <v>358</v>
      </c>
      <c r="U33" s="21" t="s">
        <v>366</v>
      </c>
    </row>
    <row r="34" spans="1:22" ht="236.25" x14ac:dyDescent="0.4">
      <c r="A34" s="156"/>
      <c r="B34" s="120"/>
      <c r="C34" s="169"/>
      <c r="D34" s="120"/>
      <c r="E34" s="117" t="s">
        <v>368</v>
      </c>
      <c r="F34" s="112" t="s">
        <v>308</v>
      </c>
      <c r="G34" s="112" t="s">
        <v>43</v>
      </c>
      <c r="H34" s="103" t="s">
        <v>45</v>
      </c>
      <c r="I34" s="79" t="s">
        <v>291</v>
      </c>
      <c r="J34" s="80" t="s">
        <v>290</v>
      </c>
      <c r="K34" s="52">
        <v>4.33</v>
      </c>
      <c r="L34" s="52">
        <v>4</v>
      </c>
      <c r="M34" s="52">
        <f>K34*L34</f>
        <v>17.32</v>
      </c>
      <c r="N34" s="58" t="str">
        <f>IF(M34&lt;12,"X","-")</f>
        <v>-</v>
      </c>
      <c r="O34" s="58" t="str">
        <f>IF(AND(M34&gt;12,M34&lt;13.5),"X","-")</f>
        <v>-</v>
      </c>
      <c r="P34" s="58" t="str">
        <f>IF(M34&gt;13.5,"X","-")</f>
        <v>X</v>
      </c>
      <c r="Q34" s="33"/>
      <c r="R34" s="108" t="s">
        <v>343</v>
      </c>
      <c r="S34" s="51" t="s">
        <v>195</v>
      </c>
      <c r="T34" s="51" t="s">
        <v>196</v>
      </c>
      <c r="U34" s="21" t="s">
        <v>366</v>
      </c>
    </row>
    <row r="35" spans="1:22" ht="236.25" x14ac:dyDescent="0.4">
      <c r="A35" s="156"/>
      <c r="B35" s="120"/>
      <c r="C35" s="169"/>
      <c r="D35" s="120"/>
      <c r="E35" s="117" t="s">
        <v>369</v>
      </c>
      <c r="F35" s="112" t="s">
        <v>308</v>
      </c>
      <c r="G35" s="112" t="s">
        <v>43</v>
      </c>
      <c r="H35" s="103" t="s">
        <v>324</v>
      </c>
      <c r="I35" s="79" t="s">
        <v>291</v>
      </c>
      <c r="J35" s="80" t="s">
        <v>290</v>
      </c>
      <c r="K35" s="52">
        <v>4.5</v>
      </c>
      <c r="L35" s="52">
        <v>3.25</v>
      </c>
      <c r="M35" s="52">
        <f>K35*L35</f>
        <v>14.625</v>
      </c>
      <c r="N35" s="58" t="str">
        <f>IF(M35&lt;12,"X","-")</f>
        <v>-</v>
      </c>
      <c r="O35" s="58" t="str">
        <f>IF(AND(M35&gt;12,M35&lt;13.5),"X","-")</f>
        <v>-</v>
      </c>
      <c r="P35" s="58" t="str">
        <f>IF(M35&gt;13.5,"X","-")</f>
        <v>X</v>
      </c>
      <c r="Q35" s="108"/>
      <c r="R35" s="108" t="s">
        <v>353</v>
      </c>
      <c r="S35" s="51" t="s">
        <v>195</v>
      </c>
      <c r="T35" s="51" t="s">
        <v>358</v>
      </c>
      <c r="U35" s="21" t="s">
        <v>366</v>
      </c>
    </row>
    <row r="36" spans="1:22" ht="237" thickBot="1" x14ac:dyDescent="0.45">
      <c r="A36" s="156"/>
      <c r="B36" s="121"/>
      <c r="C36" s="170"/>
      <c r="D36" s="121"/>
      <c r="E36" s="88" t="s">
        <v>261</v>
      </c>
      <c r="F36" s="114" t="s">
        <v>315</v>
      </c>
      <c r="G36" s="114" t="s">
        <v>43</v>
      </c>
      <c r="H36" s="106" t="s">
        <v>45</v>
      </c>
      <c r="I36" s="86" t="s">
        <v>291</v>
      </c>
      <c r="J36" s="84" t="s">
        <v>290</v>
      </c>
      <c r="K36" s="53">
        <v>3.67</v>
      </c>
      <c r="L36" s="53">
        <v>3</v>
      </c>
      <c r="M36" s="53">
        <f t="shared" si="2"/>
        <v>11.01</v>
      </c>
      <c r="N36" s="61" t="str">
        <f t="shared" si="6"/>
        <v>X</v>
      </c>
      <c r="O36" s="61" t="str">
        <f t="shared" si="8"/>
        <v>-</v>
      </c>
      <c r="P36" s="61" t="str">
        <f t="shared" si="7"/>
        <v>-</v>
      </c>
      <c r="Q36" s="35"/>
      <c r="R36" s="109" t="s">
        <v>353</v>
      </c>
      <c r="S36" s="66" t="s">
        <v>195</v>
      </c>
      <c r="T36" s="66" t="s">
        <v>358</v>
      </c>
      <c r="U36" s="34" t="s">
        <v>366</v>
      </c>
    </row>
    <row r="37" spans="1:22" ht="210.75" thickBot="1" x14ac:dyDescent="0.45">
      <c r="A37" s="156"/>
      <c r="B37" s="44" t="s">
        <v>257</v>
      </c>
      <c r="C37" s="171" t="s">
        <v>258</v>
      </c>
      <c r="D37" s="44" t="s">
        <v>259</v>
      </c>
      <c r="E37" s="91" t="s">
        <v>260</v>
      </c>
      <c r="F37" s="45" t="s">
        <v>309</v>
      </c>
      <c r="G37" s="45" t="s">
        <v>41</v>
      </c>
      <c r="H37" s="46" t="s">
        <v>42</v>
      </c>
      <c r="I37" s="86" t="s">
        <v>297</v>
      </c>
      <c r="J37" s="84" t="s">
        <v>296</v>
      </c>
      <c r="K37" s="47">
        <v>3.17</v>
      </c>
      <c r="L37" s="67">
        <v>4</v>
      </c>
      <c r="M37" s="56">
        <f t="shared" si="2"/>
        <v>12.68</v>
      </c>
      <c r="N37" s="62" t="str">
        <f t="shared" si="6"/>
        <v>-</v>
      </c>
      <c r="O37" s="62" t="str">
        <f t="shared" si="8"/>
        <v>X</v>
      </c>
      <c r="P37" s="62" t="str">
        <f t="shared" si="7"/>
        <v>-</v>
      </c>
      <c r="Q37" s="49"/>
      <c r="R37" s="44" t="s">
        <v>347</v>
      </c>
      <c r="S37" s="66" t="s">
        <v>195</v>
      </c>
      <c r="T37" s="66" t="s">
        <v>196</v>
      </c>
      <c r="U37" s="48" t="s">
        <v>366</v>
      </c>
    </row>
    <row r="38" spans="1:22" ht="262.5" x14ac:dyDescent="0.4">
      <c r="A38" s="156"/>
      <c r="B38" s="119" t="s">
        <v>269</v>
      </c>
      <c r="C38" s="168" t="s">
        <v>270</v>
      </c>
      <c r="D38" s="119" t="s">
        <v>271</v>
      </c>
      <c r="E38" s="77" t="s">
        <v>274</v>
      </c>
      <c r="F38" s="111" t="s">
        <v>316</v>
      </c>
      <c r="G38" s="111" t="s">
        <v>43</v>
      </c>
      <c r="H38" s="116" t="s">
        <v>45</v>
      </c>
      <c r="I38" s="79" t="s">
        <v>291</v>
      </c>
      <c r="J38" s="80" t="s">
        <v>290</v>
      </c>
      <c r="K38" s="107">
        <v>4.67</v>
      </c>
      <c r="L38" s="54">
        <v>4</v>
      </c>
      <c r="M38" s="54">
        <f t="shared" si="2"/>
        <v>18.68</v>
      </c>
      <c r="N38" s="60" t="str">
        <f t="shared" si="6"/>
        <v>-</v>
      </c>
      <c r="O38" s="60" t="str">
        <f t="shared" si="8"/>
        <v>-</v>
      </c>
      <c r="P38" s="60" t="str">
        <f t="shared" si="7"/>
        <v>X</v>
      </c>
      <c r="Q38" s="43"/>
      <c r="R38" s="107" t="s">
        <v>360</v>
      </c>
      <c r="S38" s="51" t="s">
        <v>195</v>
      </c>
      <c r="T38" s="51" t="s">
        <v>359</v>
      </c>
      <c r="U38" s="21" t="s">
        <v>366</v>
      </c>
    </row>
    <row r="39" spans="1:22" ht="236.25" x14ac:dyDescent="0.4">
      <c r="A39" s="156"/>
      <c r="B39" s="120"/>
      <c r="C39" s="169"/>
      <c r="D39" s="120"/>
      <c r="E39" s="87" t="s">
        <v>272</v>
      </c>
      <c r="F39" s="112" t="s">
        <v>316</v>
      </c>
      <c r="G39" s="112" t="s">
        <v>43</v>
      </c>
      <c r="H39" s="103" t="s">
        <v>45</v>
      </c>
      <c r="I39" s="79" t="s">
        <v>291</v>
      </c>
      <c r="J39" s="80" t="s">
        <v>290</v>
      </c>
      <c r="K39" s="108">
        <v>4.67</v>
      </c>
      <c r="L39" s="52">
        <v>4</v>
      </c>
      <c r="M39" s="52">
        <f t="shared" si="2"/>
        <v>18.68</v>
      </c>
      <c r="N39" s="58" t="str">
        <f t="shared" si="6"/>
        <v>-</v>
      </c>
      <c r="O39" s="58" t="str">
        <f t="shared" si="8"/>
        <v>-</v>
      </c>
      <c r="P39" s="58" t="str">
        <f t="shared" si="7"/>
        <v>X</v>
      </c>
      <c r="Q39" s="33"/>
      <c r="R39" s="108" t="s">
        <v>355</v>
      </c>
      <c r="S39" s="51" t="s">
        <v>286</v>
      </c>
      <c r="T39" s="51" t="s">
        <v>359</v>
      </c>
      <c r="U39" s="21" t="s">
        <v>366</v>
      </c>
    </row>
    <row r="40" spans="1:22" ht="237" thickBot="1" x14ac:dyDescent="0.45">
      <c r="A40" s="156"/>
      <c r="B40" s="121"/>
      <c r="C40" s="170"/>
      <c r="D40" s="121"/>
      <c r="E40" s="90" t="s">
        <v>273</v>
      </c>
      <c r="F40" s="113" t="s">
        <v>317</v>
      </c>
      <c r="G40" s="113" t="s">
        <v>43</v>
      </c>
      <c r="H40" s="104" t="s">
        <v>45</v>
      </c>
      <c r="I40" s="79" t="s">
        <v>291</v>
      </c>
      <c r="J40" s="80" t="s">
        <v>290</v>
      </c>
      <c r="K40" s="109">
        <v>4.67</v>
      </c>
      <c r="L40" s="53">
        <v>4</v>
      </c>
      <c r="M40" s="53">
        <f t="shared" si="2"/>
        <v>18.68</v>
      </c>
      <c r="N40" s="58" t="str">
        <f t="shared" si="6"/>
        <v>-</v>
      </c>
      <c r="O40" s="58" t="str">
        <f t="shared" si="8"/>
        <v>-</v>
      </c>
      <c r="P40" s="58" t="str">
        <f t="shared" si="7"/>
        <v>X</v>
      </c>
      <c r="Q40" s="109" t="s">
        <v>348</v>
      </c>
      <c r="R40" s="109" t="s">
        <v>349</v>
      </c>
      <c r="S40" s="66" t="s">
        <v>195</v>
      </c>
      <c r="T40" s="66" t="s">
        <v>358</v>
      </c>
      <c r="U40" s="34" t="s">
        <v>366</v>
      </c>
    </row>
    <row r="41" spans="1:22" ht="157.5" x14ac:dyDescent="0.4">
      <c r="A41" s="156"/>
      <c r="B41" s="119" t="s">
        <v>275</v>
      </c>
      <c r="C41" s="158" t="s">
        <v>276</v>
      </c>
      <c r="D41" s="158" t="s">
        <v>277</v>
      </c>
      <c r="E41" s="92" t="s">
        <v>205</v>
      </c>
      <c r="F41" s="174" t="s">
        <v>200</v>
      </c>
      <c r="G41" s="111" t="s">
        <v>41</v>
      </c>
      <c r="H41" s="116" t="s">
        <v>45</v>
      </c>
      <c r="I41" s="85" t="s">
        <v>60</v>
      </c>
      <c r="J41" s="81" t="s">
        <v>66</v>
      </c>
      <c r="K41" s="54">
        <v>2.5</v>
      </c>
      <c r="L41" s="54">
        <v>2.25</v>
      </c>
      <c r="M41" s="54">
        <f t="shared" si="2"/>
        <v>5.625</v>
      </c>
      <c r="N41" s="60" t="str">
        <f t="shared" ref="N41" si="9">IF(M41&lt;12,"X","-")</f>
        <v>X</v>
      </c>
      <c r="O41" s="60" t="str">
        <f t="shared" ref="O41" si="10">IF(AND(M41&gt;12,M41&lt;13.5),"X","-")</f>
        <v>-</v>
      </c>
      <c r="P41" s="60" t="str">
        <f t="shared" ref="P41" si="11">IF(M41&gt;13.5,"X","-")</f>
        <v>-</v>
      </c>
      <c r="Q41" s="28" t="s">
        <v>348</v>
      </c>
      <c r="R41" s="28" t="s">
        <v>65</v>
      </c>
      <c r="S41" s="51" t="s">
        <v>195</v>
      </c>
      <c r="T41" s="51" t="s">
        <v>358</v>
      </c>
      <c r="U41" s="21" t="s">
        <v>366</v>
      </c>
      <c r="V41" s="29"/>
    </row>
    <row r="42" spans="1:22" ht="96" customHeight="1" thickBot="1" x14ac:dyDescent="0.45">
      <c r="A42" s="156"/>
      <c r="B42" s="120"/>
      <c r="C42" s="159"/>
      <c r="D42" s="159"/>
      <c r="E42" s="68" t="s">
        <v>61</v>
      </c>
      <c r="F42" s="118" t="s">
        <v>200</v>
      </c>
      <c r="G42" s="112" t="s">
        <v>41</v>
      </c>
      <c r="H42" s="103" t="s">
        <v>45</v>
      </c>
      <c r="I42" s="79" t="s">
        <v>329</v>
      </c>
      <c r="J42" s="80"/>
      <c r="K42" s="108"/>
      <c r="L42" s="108"/>
      <c r="N42" s="71"/>
      <c r="O42" s="71"/>
      <c r="P42" s="71"/>
      <c r="Q42" s="73"/>
      <c r="R42" s="73"/>
      <c r="S42" s="75"/>
      <c r="T42" s="75"/>
      <c r="U42" s="73"/>
      <c r="V42" s="29"/>
    </row>
    <row r="43" spans="1:22" ht="78.75" customHeight="1" thickBot="1" x14ac:dyDescent="0.45">
      <c r="A43" s="156"/>
      <c r="B43" s="120"/>
      <c r="C43" s="159"/>
      <c r="D43" s="159"/>
      <c r="E43" s="68" t="s">
        <v>62</v>
      </c>
      <c r="F43" s="174" t="s">
        <v>200</v>
      </c>
      <c r="G43" s="112" t="s">
        <v>41</v>
      </c>
      <c r="H43" s="103" t="s">
        <v>45</v>
      </c>
      <c r="I43" s="79" t="s">
        <v>329</v>
      </c>
      <c r="J43" s="80"/>
      <c r="K43" s="108"/>
      <c r="L43" s="108"/>
      <c r="N43" s="71"/>
      <c r="O43" s="71"/>
      <c r="P43" s="71"/>
      <c r="Q43" s="73"/>
      <c r="R43" s="73"/>
      <c r="S43" s="75"/>
      <c r="T43" s="75"/>
      <c r="U43" s="73"/>
      <c r="V43" s="29"/>
    </row>
    <row r="44" spans="1:22" ht="210.75" thickBot="1" x14ac:dyDescent="0.45">
      <c r="A44" s="156"/>
      <c r="B44" s="120"/>
      <c r="C44" s="159"/>
      <c r="D44" s="161"/>
      <c r="E44" s="68" t="s">
        <v>63</v>
      </c>
      <c r="F44" s="174" t="s">
        <v>200</v>
      </c>
      <c r="G44" s="112" t="s">
        <v>41</v>
      </c>
      <c r="H44" s="103" t="s">
        <v>45</v>
      </c>
      <c r="I44" s="79" t="s">
        <v>297</v>
      </c>
      <c r="J44" s="80" t="s">
        <v>296</v>
      </c>
      <c r="K44" s="54">
        <v>2.5</v>
      </c>
      <c r="L44" s="54">
        <v>2.25</v>
      </c>
      <c r="M44" s="52">
        <f t="shared" si="2"/>
        <v>5.625</v>
      </c>
      <c r="N44" s="60" t="str">
        <f t="shared" ref="N44:N45" si="12">IF(M44&lt;12,"X","-")</f>
        <v>X</v>
      </c>
      <c r="O44" s="60" t="str">
        <f t="shared" ref="O44:O45" si="13">IF(AND(M44&gt;12,M44&lt;13.5),"X","-")</f>
        <v>-</v>
      </c>
      <c r="P44" s="60" t="str">
        <f t="shared" ref="P44:P45" si="14">IF(M44&gt;13.5,"X","-")</f>
        <v>-</v>
      </c>
      <c r="Q44" s="110" t="s">
        <v>348</v>
      </c>
      <c r="R44" s="110" t="s">
        <v>65</v>
      </c>
      <c r="S44" s="51" t="s">
        <v>195</v>
      </c>
      <c r="T44" s="51" t="s">
        <v>358</v>
      </c>
      <c r="U44" s="21" t="s">
        <v>366</v>
      </c>
      <c r="V44" s="29"/>
    </row>
    <row r="45" spans="1:22" ht="157.5" x14ac:dyDescent="0.4">
      <c r="A45" s="156"/>
      <c r="B45" s="120"/>
      <c r="C45" s="159"/>
      <c r="D45" s="162" t="s">
        <v>278</v>
      </c>
      <c r="E45" s="68" t="s">
        <v>323</v>
      </c>
      <c r="F45" s="174" t="s">
        <v>200</v>
      </c>
      <c r="G45" s="112" t="s">
        <v>41</v>
      </c>
      <c r="H45" s="103" t="s">
        <v>45</v>
      </c>
      <c r="I45" s="79" t="s">
        <v>60</v>
      </c>
      <c r="J45" s="80" t="s">
        <v>66</v>
      </c>
      <c r="K45" s="54">
        <v>2.5</v>
      </c>
      <c r="L45" s="54">
        <v>2.25</v>
      </c>
      <c r="M45" s="52">
        <f t="shared" si="2"/>
        <v>5.625</v>
      </c>
      <c r="N45" s="60" t="str">
        <f t="shared" si="12"/>
        <v>X</v>
      </c>
      <c r="O45" s="60" t="str">
        <f t="shared" si="13"/>
        <v>-</v>
      </c>
      <c r="P45" s="60" t="str">
        <f t="shared" si="14"/>
        <v>-</v>
      </c>
      <c r="Q45" s="110" t="s">
        <v>348</v>
      </c>
      <c r="R45" s="110" t="s">
        <v>65</v>
      </c>
      <c r="S45" s="51" t="s">
        <v>195</v>
      </c>
      <c r="T45" s="51" t="s">
        <v>358</v>
      </c>
      <c r="U45" s="21" t="s">
        <v>366</v>
      </c>
    </row>
    <row r="46" spans="1:22" ht="117" customHeight="1" x14ac:dyDescent="0.4">
      <c r="A46" s="156"/>
      <c r="B46" s="120"/>
      <c r="C46" s="159"/>
      <c r="D46" s="159"/>
      <c r="E46" s="68" t="s">
        <v>61</v>
      </c>
      <c r="F46" s="112" t="s">
        <v>200</v>
      </c>
      <c r="G46" s="112" t="s">
        <v>41</v>
      </c>
      <c r="H46" s="103" t="s">
        <v>45</v>
      </c>
      <c r="I46" s="79" t="s">
        <v>329</v>
      </c>
      <c r="J46" s="80"/>
      <c r="K46" s="108"/>
      <c r="L46" s="108"/>
      <c r="N46" s="71"/>
      <c r="O46" s="71"/>
      <c r="P46" s="71"/>
      <c r="Q46" s="73"/>
      <c r="R46" s="73"/>
      <c r="S46" s="75"/>
      <c r="T46" s="75"/>
      <c r="U46" s="73"/>
    </row>
    <row r="47" spans="1:22" ht="132.75" customHeight="1" thickBot="1" x14ac:dyDescent="0.45">
      <c r="A47" s="156"/>
      <c r="B47" s="120"/>
      <c r="C47" s="159"/>
      <c r="D47" s="159"/>
      <c r="E47" s="68" t="s">
        <v>64</v>
      </c>
      <c r="F47" s="112" t="s">
        <v>200</v>
      </c>
      <c r="G47" s="112" t="s">
        <v>41</v>
      </c>
      <c r="H47" s="103" t="s">
        <v>45</v>
      </c>
      <c r="I47" s="79" t="s">
        <v>329</v>
      </c>
      <c r="J47" s="80"/>
      <c r="K47" s="108"/>
      <c r="L47" s="108"/>
      <c r="N47" s="71"/>
      <c r="O47" s="71"/>
      <c r="P47" s="71"/>
      <c r="Q47" s="73"/>
      <c r="R47" s="73"/>
      <c r="S47" s="75"/>
      <c r="T47" s="75"/>
      <c r="U47" s="73"/>
    </row>
    <row r="48" spans="1:22" ht="210.75" thickBot="1" x14ac:dyDescent="0.45">
      <c r="A48" s="156"/>
      <c r="B48" s="120"/>
      <c r="C48" s="159"/>
      <c r="D48" s="161"/>
      <c r="E48" s="68" t="s">
        <v>63</v>
      </c>
      <c r="F48" s="112" t="s">
        <v>200</v>
      </c>
      <c r="G48" s="103" t="s">
        <v>41</v>
      </c>
      <c r="H48" s="103" t="s">
        <v>45</v>
      </c>
      <c r="I48" s="79" t="s">
        <v>297</v>
      </c>
      <c r="J48" s="80" t="s">
        <v>296</v>
      </c>
      <c r="K48" s="54">
        <v>2.5</v>
      </c>
      <c r="L48" s="54">
        <v>2.25</v>
      </c>
      <c r="M48" s="52">
        <f t="shared" si="2"/>
        <v>5.625</v>
      </c>
      <c r="N48" s="60" t="str">
        <f t="shared" ref="N48:N49" si="15">IF(M48&lt;12,"X","-")</f>
        <v>X</v>
      </c>
      <c r="O48" s="60" t="str">
        <f t="shared" ref="O48:O49" si="16">IF(AND(M48&gt;12,M48&lt;13.5),"X","-")</f>
        <v>-</v>
      </c>
      <c r="P48" s="60" t="str">
        <f t="shared" ref="P48:P49" si="17">IF(M48&gt;13.5,"X","-")</f>
        <v>-</v>
      </c>
      <c r="Q48" s="110" t="s">
        <v>348</v>
      </c>
      <c r="R48" s="110" t="s">
        <v>65</v>
      </c>
      <c r="S48" s="94"/>
      <c r="T48" s="94"/>
      <c r="U48" s="21" t="s">
        <v>366</v>
      </c>
    </row>
    <row r="49" spans="1:22" ht="157.5" x14ac:dyDescent="0.4">
      <c r="A49" s="156"/>
      <c r="B49" s="120"/>
      <c r="C49" s="159"/>
      <c r="D49" s="140" t="s">
        <v>279</v>
      </c>
      <c r="E49" s="68" t="s">
        <v>323</v>
      </c>
      <c r="F49" s="112" t="s">
        <v>200</v>
      </c>
      <c r="G49" s="103" t="s">
        <v>41</v>
      </c>
      <c r="H49" s="103" t="s">
        <v>45</v>
      </c>
      <c r="I49" s="79" t="s">
        <v>60</v>
      </c>
      <c r="J49" s="80" t="s">
        <v>66</v>
      </c>
      <c r="K49" s="54">
        <v>2.5</v>
      </c>
      <c r="L49" s="54">
        <v>2.25</v>
      </c>
      <c r="M49" s="52">
        <f t="shared" si="2"/>
        <v>5.625</v>
      </c>
      <c r="N49" s="60" t="str">
        <f t="shared" si="15"/>
        <v>X</v>
      </c>
      <c r="O49" s="60" t="str">
        <f t="shared" si="16"/>
        <v>-</v>
      </c>
      <c r="P49" s="60" t="str">
        <f t="shared" si="17"/>
        <v>-</v>
      </c>
      <c r="Q49" s="110" t="s">
        <v>348</v>
      </c>
      <c r="R49" s="110" t="s">
        <v>65</v>
      </c>
      <c r="S49" s="95" t="s">
        <v>195</v>
      </c>
      <c r="T49" s="95" t="s">
        <v>196</v>
      </c>
      <c r="U49" s="21" t="s">
        <v>366</v>
      </c>
    </row>
    <row r="50" spans="1:22" ht="52.5" x14ac:dyDescent="0.4">
      <c r="A50" s="156"/>
      <c r="B50" s="120"/>
      <c r="C50" s="159"/>
      <c r="D50" s="142"/>
      <c r="E50" s="68" t="s">
        <v>61</v>
      </c>
      <c r="F50" s="112" t="s">
        <v>200</v>
      </c>
      <c r="G50" s="103" t="s">
        <v>41</v>
      </c>
      <c r="H50" s="103" t="s">
        <v>45</v>
      </c>
      <c r="I50" s="79" t="s">
        <v>329</v>
      </c>
      <c r="J50" s="80"/>
      <c r="K50" s="108"/>
      <c r="L50" s="108"/>
      <c r="N50" s="71"/>
      <c r="O50" s="71"/>
      <c r="P50" s="71"/>
      <c r="Q50" s="73"/>
      <c r="R50" s="73"/>
      <c r="S50" s="75"/>
      <c r="T50" s="75"/>
      <c r="U50" s="73"/>
    </row>
    <row r="51" spans="1:22" s="31" customFormat="1" ht="53.25" thickBot="1" x14ac:dyDescent="0.45">
      <c r="A51" s="156"/>
      <c r="B51" s="121"/>
      <c r="C51" s="160"/>
      <c r="D51" s="143"/>
      <c r="E51" s="93" t="s">
        <v>64</v>
      </c>
      <c r="F51" s="112" t="s">
        <v>200</v>
      </c>
      <c r="G51" s="104" t="s">
        <v>41</v>
      </c>
      <c r="H51" s="104" t="s">
        <v>45</v>
      </c>
      <c r="I51" s="86" t="s">
        <v>329</v>
      </c>
      <c r="J51" s="84"/>
      <c r="K51" s="110"/>
      <c r="L51" s="110"/>
      <c r="M51" s="55"/>
      <c r="N51" s="72"/>
      <c r="O51" s="72"/>
      <c r="P51" s="72"/>
      <c r="Q51" s="74"/>
      <c r="R51" s="74"/>
      <c r="S51" s="96"/>
      <c r="T51" s="96"/>
      <c r="U51" s="74"/>
      <c r="V51" s="22"/>
    </row>
    <row r="52" spans="1:22" ht="210" x14ac:dyDescent="0.4">
      <c r="A52" s="156"/>
      <c r="B52" s="119" t="s">
        <v>281</v>
      </c>
      <c r="C52" s="119" t="s">
        <v>282</v>
      </c>
      <c r="D52" s="119" t="s">
        <v>283</v>
      </c>
      <c r="E52" s="77" t="s">
        <v>326</v>
      </c>
      <c r="F52" s="111" t="s">
        <v>312</v>
      </c>
      <c r="G52" s="107" t="s">
        <v>41</v>
      </c>
      <c r="H52" s="107" t="s">
        <v>324</v>
      </c>
      <c r="I52" s="79" t="s">
        <v>297</v>
      </c>
      <c r="J52" s="80" t="s">
        <v>296</v>
      </c>
      <c r="K52" s="54">
        <v>2.5</v>
      </c>
      <c r="L52" s="107">
        <v>4.25</v>
      </c>
      <c r="M52" s="52">
        <f t="shared" ref="M52:M55" si="18">K52*L52</f>
        <v>10.625</v>
      </c>
      <c r="N52" s="60" t="str">
        <f t="shared" ref="N52:N53" si="19">IF(M52&lt;12,"X","-")</f>
        <v>X</v>
      </c>
      <c r="O52" s="60" t="str">
        <f t="shared" ref="O52:O53" si="20">IF(AND(M52&gt;12,M52&lt;13.5),"X","-")</f>
        <v>-</v>
      </c>
      <c r="P52" s="60" t="str">
        <f t="shared" ref="P52:P53" si="21">IF(M52&gt;13.5,"X","-")</f>
        <v>-</v>
      </c>
      <c r="Q52" s="107"/>
      <c r="R52" s="115" t="s">
        <v>347</v>
      </c>
      <c r="S52" s="51" t="s">
        <v>286</v>
      </c>
      <c r="T52" s="51" t="s">
        <v>359</v>
      </c>
      <c r="U52" s="36" t="s">
        <v>367</v>
      </c>
    </row>
    <row r="53" spans="1:22" ht="131.25" customHeight="1" x14ac:dyDescent="0.4">
      <c r="A53" s="156"/>
      <c r="B53" s="120"/>
      <c r="C53" s="120"/>
      <c r="D53" s="120"/>
      <c r="E53" s="87" t="s">
        <v>230</v>
      </c>
      <c r="F53" s="112" t="s">
        <v>312</v>
      </c>
      <c r="G53" s="108" t="s">
        <v>41</v>
      </c>
      <c r="H53" s="108" t="s">
        <v>324</v>
      </c>
      <c r="I53" s="80" t="s">
        <v>293</v>
      </c>
      <c r="J53" s="80" t="s">
        <v>292</v>
      </c>
      <c r="K53" s="52">
        <v>2.5</v>
      </c>
      <c r="L53" s="108">
        <v>3.25</v>
      </c>
      <c r="M53" s="52">
        <f t="shared" si="18"/>
        <v>8.125</v>
      </c>
      <c r="N53" s="60" t="str">
        <f t="shared" si="19"/>
        <v>X</v>
      </c>
      <c r="O53" s="60" t="str">
        <f t="shared" si="20"/>
        <v>-</v>
      </c>
      <c r="P53" s="60" t="str">
        <f t="shared" si="21"/>
        <v>-</v>
      </c>
      <c r="Q53" s="108"/>
      <c r="R53" s="115" t="s">
        <v>347</v>
      </c>
      <c r="S53" s="51" t="s">
        <v>286</v>
      </c>
      <c r="T53" s="51" t="s">
        <v>361</v>
      </c>
      <c r="U53" s="21" t="s">
        <v>367</v>
      </c>
    </row>
    <row r="54" spans="1:22" ht="183.75" x14ac:dyDescent="0.4">
      <c r="A54" s="156"/>
      <c r="B54" s="120"/>
      <c r="C54" s="120"/>
      <c r="D54" s="120"/>
      <c r="E54" s="87" t="s">
        <v>231</v>
      </c>
      <c r="F54" s="112" t="s">
        <v>322</v>
      </c>
      <c r="G54" s="108" t="s">
        <v>41</v>
      </c>
      <c r="H54" s="112" t="s">
        <v>324</v>
      </c>
      <c r="I54" s="79" t="s">
        <v>328</v>
      </c>
      <c r="J54" s="80" t="s">
        <v>292</v>
      </c>
      <c r="K54" s="108">
        <v>1.83</v>
      </c>
      <c r="L54" s="108">
        <v>1.75</v>
      </c>
      <c r="M54" s="52">
        <f t="shared" si="18"/>
        <v>3.2025000000000001</v>
      </c>
      <c r="N54" s="58" t="str">
        <f t="shared" ref="N54:N55" si="22">IF(M54&lt;12,"X","-")</f>
        <v>X</v>
      </c>
      <c r="O54" s="58" t="str">
        <f t="shared" ref="O54:O55" si="23">IF(AND(M54&gt;12,M54&lt;13.5),"X","-")</f>
        <v>-</v>
      </c>
      <c r="P54" s="58" t="str">
        <f t="shared" ref="P54:P55" si="24">IF(M54&gt;13.5,"X","-")</f>
        <v>-</v>
      </c>
      <c r="Q54" s="108"/>
      <c r="R54" s="101" t="s">
        <v>357</v>
      </c>
      <c r="S54" s="95" t="s">
        <v>195</v>
      </c>
      <c r="T54" s="95" t="s">
        <v>196</v>
      </c>
      <c r="U54" s="21" t="s">
        <v>366</v>
      </c>
    </row>
    <row r="55" spans="1:22" ht="132" thickBot="1" x14ac:dyDescent="0.45">
      <c r="A55" s="157"/>
      <c r="B55" s="121"/>
      <c r="C55" s="121"/>
      <c r="D55" s="121"/>
      <c r="E55" s="88" t="s">
        <v>232</v>
      </c>
      <c r="F55" s="114" t="s">
        <v>312</v>
      </c>
      <c r="G55" s="109" t="s">
        <v>41</v>
      </c>
      <c r="H55" s="109" t="s">
        <v>324</v>
      </c>
      <c r="I55" s="86" t="s">
        <v>328</v>
      </c>
      <c r="J55" s="84" t="s">
        <v>292</v>
      </c>
      <c r="K55" s="109">
        <v>2.17</v>
      </c>
      <c r="L55" s="109">
        <v>3.25</v>
      </c>
      <c r="M55" s="52">
        <f t="shared" si="18"/>
        <v>7.0525000000000002</v>
      </c>
      <c r="N55" s="61" t="str">
        <f t="shared" si="22"/>
        <v>X</v>
      </c>
      <c r="O55" s="61" t="str">
        <f t="shared" si="23"/>
        <v>-</v>
      </c>
      <c r="P55" s="61" t="str">
        <f t="shared" si="24"/>
        <v>-</v>
      </c>
      <c r="Q55" s="109"/>
      <c r="R55" s="102" t="s">
        <v>356</v>
      </c>
      <c r="S55" s="66" t="s">
        <v>286</v>
      </c>
      <c r="T55" s="66" t="s">
        <v>361</v>
      </c>
      <c r="U55" s="34" t="s">
        <v>367</v>
      </c>
    </row>
    <row r="56" spans="1:22" x14ac:dyDescent="0.4">
      <c r="J56" s="15"/>
      <c r="K56" s="15"/>
      <c r="L56" s="15"/>
      <c r="M56" s="57"/>
      <c r="N56" s="15"/>
      <c r="O56" s="15"/>
      <c r="P56" s="15"/>
      <c r="Q56" s="15"/>
      <c r="R56" s="16"/>
    </row>
    <row r="57" spans="1:22" x14ac:dyDescent="0.4">
      <c r="J57" s="15"/>
      <c r="K57" s="15"/>
      <c r="L57" s="15"/>
      <c r="M57" s="57"/>
      <c r="N57" s="15"/>
      <c r="O57" s="15"/>
      <c r="P57" s="15"/>
      <c r="Q57" s="15"/>
      <c r="R57" s="16"/>
    </row>
    <row r="58" spans="1:22" ht="114.75" customHeight="1" x14ac:dyDescent="0.4">
      <c r="A58" s="31" t="s">
        <v>319</v>
      </c>
      <c r="B58" s="122" t="s">
        <v>320</v>
      </c>
      <c r="C58" s="122"/>
      <c r="D58" s="122"/>
      <c r="E58" s="122"/>
      <c r="F58" s="122"/>
      <c r="G58" s="122"/>
      <c r="H58" s="122"/>
      <c r="I58" s="122"/>
      <c r="J58" s="122"/>
      <c r="K58" s="122"/>
      <c r="L58" s="122"/>
      <c r="M58" s="122"/>
      <c r="N58" s="122"/>
      <c r="O58" s="122"/>
      <c r="P58" s="122"/>
      <c r="Q58" s="122"/>
      <c r="R58" s="122"/>
      <c r="S58" s="122"/>
      <c r="T58" s="122"/>
      <c r="U58" s="123"/>
    </row>
    <row r="59" spans="1:22" x14ac:dyDescent="0.4">
      <c r="J59" s="15"/>
      <c r="K59" s="15"/>
      <c r="L59" s="15"/>
      <c r="M59" s="57"/>
      <c r="N59" s="15"/>
      <c r="O59" s="15"/>
      <c r="P59" s="15"/>
      <c r="Q59" s="15"/>
      <c r="R59" s="16"/>
    </row>
    <row r="60" spans="1:22" x14ac:dyDescent="0.4">
      <c r="J60" s="15"/>
      <c r="K60" s="15"/>
      <c r="L60" s="15"/>
      <c r="M60" s="57"/>
      <c r="N60" s="15"/>
      <c r="O60" s="15"/>
      <c r="P60" s="15"/>
      <c r="Q60" s="15"/>
      <c r="R60" s="16"/>
    </row>
    <row r="61" spans="1:22" x14ac:dyDescent="0.4">
      <c r="J61" s="15"/>
      <c r="K61" s="15"/>
      <c r="L61" s="15"/>
      <c r="M61" s="57"/>
      <c r="N61" s="15"/>
      <c r="O61" s="15"/>
      <c r="P61" s="15"/>
      <c r="Q61" s="15"/>
      <c r="R61" s="16"/>
    </row>
    <row r="62" spans="1:22" ht="78.75" x14ac:dyDescent="0.4">
      <c r="B62" s="172"/>
      <c r="C62" s="173" t="s">
        <v>370</v>
      </c>
      <c r="J62" s="15"/>
      <c r="K62" s="15"/>
      <c r="L62" s="15"/>
      <c r="M62" s="57"/>
      <c r="N62" s="15"/>
      <c r="O62" s="15"/>
      <c r="P62" s="15"/>
      <c r="Q62" s="15"/>
      <c r="R62" s="16"/>
    </row>
    <row r="63" spans="1:22" x14ac:dyDescent="0.4">
      <c r="J63" s="15"/>
      <c r="K63" s="15"/>
      <c r="L63" s="15"/>
      <c r="M63" s="57"/>
      <c r="N63" s="15"/>
      <c r="O63" s="15"/>
      <c r="P63" s="15"/>
      <c r="Q63" s="15"/>
      <c r="R63" s="16"/>
    </row>
    <row r="64" spans="1:22" x14ac:dyDescent="0.4">
      <c r="J64" s="15"/>
      <c r="K64" s="15"/>
      <c r="L64" s="15"/>
      <c r="M64" s="57"/>
      <c r="N64" s="15"/>
      <c r="O64" s="15"/>
      <c r="P64" s="15"/>
      <c r="Q64" s="15"/>
      <c r="R64" s="16"/>
    </row>
    <row r="65" spans="10:18" x14ac:dyDescent="0.4">
      <c r="J65" s="15"/>
      <c r="K65" s="15"/>
      <c r="L65" s="15"/>
      <c r="M65" s="57"/>
      <c r="N65" s="15"/>
      <c r="O65" s="15"/>
      <c r="P65" s="15"/>
      <c r="Q65" s="15"/>
      <c r="R65" s="16"/>
    </row>
    <row r="66" spans="10:18" x14ac:dyDescent="0.4">
      <c r="J66" s="15"/>
      <c r="K66" s="15"/>
      <c r="L66" s="15"/>
      <c r="M66" s="57"/>
      <c r="N66" s="15"/>
      <c r="O66" s="15"/>
      <c r="P66" s="15"/>
      <c r="Q66" s="15"/>
      <c r="R66" s="16"/>
    </row>
    <row r="67" spans="10:18" x14ac:dyDescent="0.4">
      <c r="J67" s="15"/>
      <c r="K67" s="15"/>
      <c r="L67" s="15"/>
      <c r="M67" s="57"/>
      <c r="N67" s="15"/>
      <c r="O67" s="15"/>
      <c r="P67" s="15"/>
      <c r="Q67" s="15"/>
      <c r="R67" s="16"/>
    </row>
    <row r="68" spans="10:18" x14ac:dyDescent="0.4">
      <c r="J68" s="15"/>
      <c r="K68" s="15"/>
      <c r="L68" s="15"/>
      <c r="M68" s="57"/>
      <c r="N68" s="15"/>
      <c r="O68" s="15"/>
      <c r="P68" s="15"/>
      <c r="Q68" s="15"/>
      <c r="R68" s="16"/>
    </row>
    <row r="69" spans="10:18" x14ac:dyDescent="0.4">
      <c r="J69" s="15"/>
      <c r="K69" s="15"/>
      <c r="L69" s="15"/>
      <c r="M69" s="57"/>
      <c r="N69" s="15"/>
      <c r="O69" s="15"/>
      <c r="P69" s="15"/>
      <c r="Q69" s="15"/>
      <c r="R69" s="16"/>
    </row>
    <row r="70" spans="10:18" x14ac:dyDescent="0.4">
      <c r="J70" s="15"/>
      <c r="K70" s="15"/>
      <c r="L70" s="15"/>
      <c r="M70" s="57"/>
      <c r="N70" s="15"/>
      <c r="O70" s="15"/>
      <c r="P70" s="15"/>
      <c r="Q70" s="15"/>
      <c r="R70" s="16"/>
    </row>
    <row r="71" spans="10:18" x14ac:dyDescent="0.4">
      <c r="J71" s="15"/>
      <c r="K71" s="15"/>
      <c r="L71" s="15"/>
      <c r="M71" s="57"/>
      <c r="N71" s="15"/>
      <c r="O71" s="15"/>
      <c r="P71" s="15"/>
      <c r="Q71" s="15"/>
      <c r="R71" s="16"/>
    </row>
    <row r="72" spans="10:18" x14ac:dyDescent="0.4">
      <c r="J72" s="15"/>
      <c r="K72" s="15"/>
      <c r="L72" s="15"/>
      <c r="M72" s="57"/>
      <c r="N72" s="15"/>
      <c r="O72" s="15"/>
      <c r="P72" s="15"/>
      <c r="Q72" s="15"/>
      <c r="R72" s="16"/>
    </row>
    <row r="73" spans="10:18" x14ac:dyDescent="0.4">
      <c r="J73" s="15"/>
      <c r="K73" s="15"/>
      <c r="L73" s="15"/>
      <c r="M73" s="57"/>
      <c r="N73" s="15"/>
      <c r="O73" s="15"/>
      <c r="P73" s="15"/>
      <c r="Q73" s="15"/>
      <c r="R73" s="16"/>
    </row>
    <row r="74" spans="10:18" x14ac:dyDescent="0.4">
      <c r="J74" s="15"/>
      <c r="K74" s="15"/>
      <c r="L74" s="15"/>
      <c r="M74" s="57"/>
      <c r="N74" s="15"/>
      <c r="O74" s="15"/>
      <c r="P74" s="15"/>
      <c r="Q74" s="15"/>
      <c r="R74" s="16"/>
    </row>
    <row r="75" spans="10:18" x14ac:dyDescent="0.4">
      <c r="J75" s="15"/>
      <c r="K75" s="15"/>
      <c r="L75" s="15"/>
      <c r="M75" s="57"/>
      <c r="N75" s="15"/>
      <c r="O75" s="15"/>
      <c r="P75" s="15"/>
      <c r="Q75" s="15"/>
      <c r="R75" s="16"/>
    </row>
    <row r="76" spans="10:18" x14ac:dyDescent="0.4">
      <c r="J76" s="15"/>
      <c r="K76" s="15"/>
      <c r="L76" s="15"/>
      <c r="M76" s="57"/>
      <c r="N76" s="15"/>
      <c r="O76" s="15"/>
      <c r="P76" s="15"/>
      <c r="Q76" s="15"/>
      <c r="R76" s="16"/>
    </row>
    <row r="77" spans="10:18" x14ac:dyDescent="0.4">
      <c r="J77" s="15"/>
      <c r="K77" s="15"/>
      <c r="L77" s="15"/>
      <c r="M77" s="57"/>
      <c r="N77" s="15"/>
      <c r="O77" s="15"/>
      <c r="P77" s="15"/>
      <c r="Q77" s="15"/>
      <c r="R77" s="16"/>
    </row>
    <row r="78" spans="10:18" x14ac:dyDescent="0.4">
      <c r="J78" s="15"/>
      <c r="K78" s="15"/>
      <c r="L78" s="15"/>
      <c r="M78" s="57"/>
      <c r="N78" s="15"/>
      <c r="O78" s="15"/>
      <c r="P78" s="15"/>
      <c r="Q78" s="15"/>
      <c r="R78" s="16"/>
    </row>
    <row r="79" spans="10:18" x14ac:dyDescent="0.4">
      <c r="J79" s="15"/>
      <c r="K79" s="15"/>
      <c r="L79" s="15"/>
      <c r="M79" s="57"/>
      <c r="N79" s="15"/>
      <c r="O79" s="15"/>
      <c r="P79" s="15"/>
      <c r="Q79" s="15"/>
      <c r="R79" s="16"/>
    </row>
    <row r="80" spans="10:18" x14ac:dyDescent="0.4">
      <c r="J80" s="15"/>
      <c r="K80" s="15"/>
      <c r="L80" s="15"/>
      <c r="M80" s="57"/>
      <c r="N80" s="15"/>
      <c r="O80" s="15"/>
      <c r="P80" s="15"/>
      <c r="Q80" s="15"/>
      <c r="R80" s="16"/>
    </row>
    <row r="81" spans="10:18" x14ac:dyDescent="0.4">
      <c r="J81" s="15"/>
      <c r="K81" s="15"/>
      <c r="L81" s="15"/>
      <c r="M81" s="57"/>
      <c r="N81" s="15"/>
      <c r="O81" s="15"/>
      <c r="P81" s="15"/>
      <c r="Q81" s="15"/>
      <c r="R81" s="16"/>
    </row>
    <row r="82" spans="10:18" x14ac:dyDescent="0.4">
      <c r="J82" s="15"/>
      <c r="K82" s="15"/>
      <c r="L82" s="15"/>
      <c r="M82" s="57"/>
      <c r="N82" s="15"/>
      <c r="O82" s="15"/>
      <c r="P82" s="15"/>
      <c r="Q82" s="15"/>
      <c r="R82" s="16"/>
    </row>
    <row r="83" spans="10:18" x14ac:dyDescent="0.4">
      <c r="J83" s="15"/>
      <c r="K83" s="15"/>
      <c r="L83" s="15"/>
      <c r="M83" s="57"/>
      <c r="N83" s="15"/>
      <c r="O83" s="15"/>
      <c r="P83" s="15"/>
      <c r="Q83" s="15"/>
      <c r="R83" s="16"/>
    </row>
    <row r="84" spans="10:18" x14ac:dyDescent="0.4">
      <c r="J84" s="15"/>
      <c r="K84" s="15"/>
      <c r="L84" s="15"/>
      <c r="M84" s="57"/>
      <c r="N84" s="15"/>
      <c r="O84" s="15"/>
      <c r="P84" s="15"/>
      <c r="Q84" s="15"/>
      <c r="R84" s="16"/>
    </row>
    <row r="85" spans="10:18" x14ac:dyDescent="0.4">
      <c r="J85" s="15"/>
      <c r="K85" s="15"/>
      <c r="L85" s="15"/>
      <c r="M85" s="57"/>
      <c r="N85" s="15"/>
      <c r="O85" s="15"/>
      <c r="P85" s="15"/>
      <c r="Q85" s="15"/>
      <c r="R85" s="16"/>
    </row>
    <row r="86" spans="10:18" x14ac:dyDescent="0.4">
      <c r="J86" s="15"/>
      <c r="K86" s="15"/>
      <c r="L86" s="15"/>
      <c r="M86" s="57"/>
      <c r="N86" s="15"/>
      <c r="O86" s="15"/>
      <c r="P86" s="15"/>
      <c r="Q86" s="15"/>
      <c r="R86" s="16"/>
    </row>
    <row r="87" spans="10:18" x14ac:dyDescent="0.4">
      <c r="J87" s="15"/>
      <c r="K87" s="15"/>
      <c r="L87" s="15"/>
      <c r="M87" s="57"/>
      <c r="N87" s="15"/>
      <c r="O87" s="15"/>
      <c r="P87" s="15"/>
      <c r="Q87" s="15"/>
      <c r="R87" s="16"/>
    </row>
    <row r="88" spans="10:18" x14ac:dyDescent="0.4">
      <c r="J88" s="15"/>
      <c r="K88" s="15"/>
      <c r="L88" s="15"/>
      <c r="M88" s="57"/>
      <c r="N88" s="15"/>
      <c r="O88" s="15"/>
      <c r="P88" s="15"/>
      <c r="Q88" s="15"/>
      <c r="R88" s="16"/>
    </row>
    <row r="89" spans="10:18" x14ac:dyDescent="0.4">
      <c r="J89" s="15"/>
      <c r="K89" s="15"/>
      <c r="L89" s="15"/>
      <c r="M89" s="57"/>
      <c r="N89" s="15"/>
      <c r="O89" s="15"/>
      <c r="P89" s="15"/>
      <c r="Q89" s="15"/>
      <c r="R89" s="16"/>
    </row>
    <row r="90" spans="10:18" x14ac:dyDescent="0.4">
      <c r="J90" s="15"/>
      <c r="K90" s="15"/>
      <c r="L90" s="15"/>
      <c r="M90" s="57"/>
      <c r="N90" s="15"/>
      <c r="O90" s="15"/>
      <c r="P90" s="15"/>
      <c r="Q90" s="15"/>
      <c r="R90" s="16"/>
    </row>
    <row r="91" spans="10:18" x14ac:dyDescent="0.4">
      <c r="J91" s="15"/>
      <c r="K91" s="15"/>
      <c r="L91" s="15"/>
      <c r="M91" s="57"/>
      <c r="N91" s="15"/>
      <c r="O91" s="15"/>
      <c r="P91" s="15"/>
      <c r="Q91" s="15"/>
      <c r="R91" s="16"/>
    </row>
    <row r="92" spans="10:18" x14ac:dyDescent="0.4">
      <c r="J92" s="15"/>
      <c r="K92" s="15"/>
      <c r="L92" s="15"/>
      <c r="M92" s="57"/>
      <c r="N92" s="15"/>
      <c r="O92" s="15"/>
      <c r="P92" s="15"/>
      <c r="Q92" s="15"/>
      <c r="R92" s="16"/>
    </row>
    <row r="93" spans="10:18" x14ac:dyDescent="0.4">
      <c r="J93" s="15"/>
      <c r="K93" s="15"/>
      <c r="L93" s="15"/>
      <c r="M93" s="57"/>
      <c r="N93" s="15"/>
      <c r="O93" s="15"/>
      <c r="P93" s="15"/>
      <c r="Q93" s="15"/>
      <c r="R93" s="16"/>
    </row>
    <row r="94" spans="10:18" x14ac:dyDescent="0.4">
      <c r="J94" s="15"/>
      <c r="K94" s="15"/>
      <c r="L94" s="15"/>
      <c r="M94" s="57"/>
      <c r="N94" s="15"/>
      <c r="O94" s="15"/>
      <c r="P94" s="15"/>
      <c r="Q94" s="15"/>
      <c r="R94" s="16"/>
    </row>
    <row r="95" spans="10:18" x14ac:dyDescent="0.4">
      <c r="J95" s="15"/>
      <c r="K95" s="15"/>
      <c r="L95" s="15"/>
      <c r="M95" s="57"/>
      <c r="N95" s="15"/>
      <c r="O95" s="15"/>
      <c r="P95" s="15"/>
      <c r="Q95" s="15"/>
      <c r="R95" s="16"/>
    </row>
    <row r="96" spans="10:18" x14ac:dyDescent="0.4">
      <c r="J96" s="15"/>
      <c r="K96" s="15"/>
      <c r="L96" s="15"/>
      <c r="M96" s="57"/>
      <c r="N96" s="15"/>
      <c r="O96" s="15"/>
      <c r="P96" s="15"/>
      <c r="Q96" s="15"/>
      <c r="R96" s="16"/>
    </row>
    <row r="97" spans="10:18" x14ac:dyDescent="0.4">
      <c r="J97" s="15"/>
      <c r="K97" s="15"/>
      <c r="L97" s="15"/>
      <c r="M97" s="57"/>
      <c r="N97" s="15"/>
      <c r="O97" s="15"/>
      <c r="P97" s="15"/>
      <c r="Q97" s="15"/>
      <c r="R97" s="16"/>
    </row>
    <row r="98" spans="10:18" x14ac:dyDescent="0.4">
      <c r="J98" s="15"/>
      <c r="K98" s="15"/>
      <c r="L98" s="15"/>
      <c r="M98" s="57"/>
      <c r="N98" s="15"/>
      <c r="O98" s="15"/>
      <c r="P98" s="15"/>
      <c r="Q98" s="15"/>
      <c r="R98" s="16"/>
    </row>
    <row r="99" spans="10:18" x14ac:dyDescent="0.4">
      <c r="J99" s="15"/>
      <c r="K99" s="15"/>
      <c r="L99" s="15"/>
      <c r="M99" s="57"/>
      <c r="N99" s="15"/>
      <c r="O99" s="15"/>
      <c r="P99" s="15"/>
      <c r="Q99" s="15"/>
      <c r="R99" s="16"/>
    </row>
    <row r="100" spans="10:18" x14ac:dyDescent="0.4">
      <c r="J100" s="15"/>
      <c r="K100" s="15"/>
      <c r="L100" s="15"/>
      <c r="M100" s="57"/>
      <c r="N100" s="15"/>
      <c r="O100" s="15"/>
      <c r="P100" s="15"/>
      <c r="Q100" s="15"/>
      <c r="R100" s="16"/>
    </row>
    <row r="101" spans="10:18" x14ac:dyDescent="0.4">
      <c r="J101" s="15"/>
      <c r="K101" s="15"/>
      <c r="L101" s="15"/>
      <c r="M101" s="57"/>
      <c r="N101" s="15"/>
      <c r="O101" s="15"/>
      <c r="P101" s="15"/>
      <c r="Q101" s="15"/>
      <c r="R101" s="16"/>
    </row>
    <row r="102" spans="10:18" x14ac:dyDescent="0.4">
      <c r="J102" s="15"/>
      <c r="K102" s="15"/>
      <c r="L102" s="15"/>
      <c r="M102" s="57"/>
      <c r="N102" s="15"/>
      <c r="O102" s="15"/>
      <c r="P102" s="15"/>
      <c r="Q102" s="15"/>
      <c r="R102" s="16"/>
    </row>
    <row r="103" spans="10:18" x14ac:dyDescent="0.4">
      <c r="J103" s="15"/>
      <c r="K103" s="15"/>
      <c r="L103" s="15"/>
      <c r="M103" s="57"/>
      <c r="N103" s="15"/>
      <c r="O103" s="15"/>
      <c r="P103" s="15"/>
      <c r="Q103" s="15"/>
      <c r="R103" s="16"/>
    </row>
    <row r="104" spans="10:18" x14ac:dyDescent="0.4">
      <c r="J104" s="15"/>
      <c r="K104" s="15"/>
      <c r="L104" s="15"/>
      <c r="M104" s="57"/>
      <c r="N104" s="15"/>
      <c r="O104" s="15"/>
      <c r="P104" s="15"/>
      <c r="Q104" s="15"/>
      <c r="R104" s="16"/>
    </row>
    <row r="105" spans="10:18" x14ac:dyDescent="0.4">
      <c r="J105" s="15"/>
      <c r="K105" s="15"/>
      <c r="L105" s="15"/>
      <c r="M105" s="57"/>
      <c r="N105" s="15"/>
      <c r="O105" s="15"/>
      <c r="P105" s="15"/>
      <c r="Q105" s="15"/>
      <c r="R105" s="16"/>
    </row>
    <row r="106" spans="10:18" x14ac:dyDescent="0.4">
      <c r="J106" s="15"/>
      <c r="K106" s="15"/>
      <c r="L106" s="15"/>
      <c r="M106" s="57"/>
      <c r="N106" s="15"/>
      <c r="O106" s="15"/>
      <c r="P106" s="15"/>
      <c r="Q106" s="15"/>
      <c r="R106" s="16"/>
    </row>
    <row r="107" spans="10:18" x14ac:dyDescent="0.4">
      <c r="J107" s="15"/>
      <c r="K107" s="15"/>
      <c r="L107" s="15"/>
      <c r="M107" s="57"/>
      <c r="N107" s="15"/>
      <c r="O107" s="15"/>
      <c r="P107" s="15"/>
      <c r="Q107" s="15"/>
      <c r="R107" s="16"/>
    </row>
    <row r="108" spans="10:18" x14ac:dyDescent="0.4">
      <c r="J108" s="15"/>
      <c r="K108" s="15"/>
      <c r="L108" s="15"/>
      <c r="M108" s="57"/>
      <c r="N108" s="15"/>
      <c r="O108" s="15"/>
      <c r="P108" s="15"/>
      <c r="Q108" s="15"/>
      <c r="R108" s="16"/>
    </row>
    <row r="109" spans="10:18" x14ac:dyDescent="0.4">
      <c r="J109" s="15"/>
      <c r="K109" s="15"/>
      <c r="L109" s="15"/>
      <c r="M109" s="57"/>
      <c r="N109" s="15"/>
      <c r="O109" s="15"/>
      <c r="P109" s="15"/>
      <c r="Q109" s="15"/>
      <c r="R109" s="16"/>
    </row>
    <row r="110" spans="10:18" x14ac:dyDescent="0.4">
      <c r="J110" s="15"/>
      <c r="K110" s="15"/>
      <c r="L110" s="15"/>
      <c r="M110" s="57"/>
      <c r="N110" s="15"/>
      <c r="O110" s="15"/>
      <c r="P110" s="15"/>
      <c r="Q110" s="15"/>
      <c r="R110" s="16"/>
    </row>
    <row r="111" spans="10:18" x14ac:dyDescent="0.4">
      <c r="J111" s="15"/>
      <c r="K111" s="15"/>
      <c r="L111" s="15"/>
      <c r="M111" s="57"/>
      <c r="N111" s="15"/>
      <c r="O111" s="15"/>
      <c r="P111" s="15"/>
      <c r="Q111" s="15"/>
      <c r="R111" s="16"/>
    </row>
    <row r="112" spans="10:18" x14ac:dyDescent="0.4">
      <c r="J112" s="15"/>
      <c r="K112" s="15"/>
      <c r="L112" s="15"/>
      <c r="M112" s="57"/>
      <c r="N112" s="15"/>
      <c r="O112" s="15"/>
      <c r="P112" s="15"/>
      <c r="Q112" s="15"/>
      <c r="R112" s="16"/>
    </row>
    <row r="113" spans="10:18" x14ac:dyDescent="0.4">
      <c r="J113" s="15"/>
      <c r="K113" s="15"/>
      <c r="L113" s="15"/>
      <c r="M113" s="57"/>
      <c r="N113" s="15"/>
      <c r="O113" s="15"/>
      <c r="P113" s="15"/>
      <c r="Q113" s="15"/>
      <c r="R113" s="16"/>
    </row>
    <row r="114" spans="10:18" x14ac:dyDescent="0.4">
      <c r="J114" s="15"/>
      <c r="K114" s="15"/>
      <c r="L114" s="15"/>
      <c r="M114" s="57"/>
      <c r="N114" s="15"/>
      <c r="O114" s="15"/>
      <c r="P114" s="15"/>
      <c r="Q114" s="15"/>
      <c r="R114" s="16"/>
    </row>
    <row r="115" spans="10:18" x14ac:dyDescent="0.4">
      <c r="J115" s="15"/>
      <c r="K115" s="15"/>
      <c r="L115" s="15"/>
      <c r="M115" s="57"/>
      <c r="N115" s="15"/>
      <c r="O115" s="15"/>
      <c r="P115" s="15"/>
      <c r="Q115" s="15"/>
      <c r="R115" s="16"/>
    </row>
    <row r="116" spans="10:18" x14ac:dyDescent="0.4">
      <c r="J116" s="15"/>
      <c r="K116" s="15"/>
      <c r="L116" s="15"/>
      <c r="M116" s="57"/>
      <c r="N116" s="15"/>
      <c r="O116" s="15"/>
      <c r="P116" s="15"/>
      <c r="Q116" s="15"/>
      <c r="R116" s="16"/>
    </row>
    <row r="117" spans="10:18" x14ac:dyDescent="0.4">
      <c r="J117" s="15"/>
      <c r="K117" s="15"/>
      <c r="L117" s="15"/>
      <c r="M117" s="57"/>
      <c r="N117" s="15"/>
      <c r="O117" s="15"/>
      <c r="P117" s="15"/>
      <c r="Q117" s="15"/>
      <c r="R117" s="16"/>
    </row>
    <row r="118" spans="10:18" x14ac:dyDescent="0.4">
      <c r="J118" s="15"/>
      <c r="K118" s="15"/>
      <c r="L118" s="15"/>
      <c r="M118" s="57"/>
      <c r="N118" s="15"/>
      <c r="O118" s="15"/>
      <c r="P118" s="15"/>
      <c r="Q118" s="15"/>
      <c r="R118" s="16"/>
    </row>
    <row r="119" spans="10:18" x14ac:dyDescent="0.4">
      <c r="J119" s="15"/>
      <c r="K119" s="15"/>
      <c r="L119" s="15"/>
      <c r="M119" s="57"/>
      <c r="N119" s="15"/>
      <c r="O119" s="15"/>
      <c r="P119" s="15"/>
      <c r="Q119" s="15"/>
      <c r="R119" s="16"/>
    </row>
    <row r="120" spans="10:18" x14ac:dyDescent="0.4">
      <c r="J120" s="15"/>
      <c r="K120" s="15"/>
      <c r="L120" s="15"/>
      <c r="M120" s="57"/>
      <c r="N120" s="15"/>
      <c r="O120" s="15"/>
      <c r="P120" s="15"/>
      <c r="Q120" s="15"/>
      <c r="R120" s="16"/>
    </row>
    <row r="121" spans="10:18" x14ac:dyDescent="0.4">
      <c r="J121" s="15"/>
      <c r="K121" s="15"/>
      <c r="L121" s="15"/>
      <c r="M121" s="57"/>
      <c r="N121" s="15"/>
      <c r="O121" s="15"/>
      <c r="P121" s="15"/>
      <c r="Q121" s="15"/>
      <c r="R121" s="16"/>
    </row>
    <row r="122" spans="10:18" x14ac:dyDescent="0.4">
      <c r="J122" s="15"/>
      <c r="K122" s="15"/>
      <c r="L122" s="15"/>
      <c r="M122" s="57"/>
      <c r="N122" s="15"/>
      <c r="O122" s="15"/>
      <c r="P122" s="15"/>
      <c r="Q122" s="15"/>
      <c r="R122" s="16"/>
    </row>
    <row r="123" spans="10:18" x14ac:dyDescent="0.4">
      <c r="J123" s="15"/>
      <c r="K123" s="15"/>
      <c r="L123" s="15"/>
      <c r="M123" s="57"/>
      <c r="N123" s="15"/>
      <c r="O123" s="15"/>
      <c r="P123" s="15"/>
      <c r="Q123" s="15"/>
      <c r="R123" s="16"/>
    </row>
    <row r="124" spans="10:18" x14ac:dyDescent="0.4">
      <c r="J124" s="15"/>
      <c r="K124" s="15"/>
      <c r="L124" s="15"/>
      <c r="M124" s="57"/>
      <c r="N124" s="15"/>
      <c r="O124" s="15"/>
      <c r="P124" s="15"/>
      <c r="Q124" s="15"/>
      <c r="R124" s="16"/>
    </row>
    <row r="125" spans="10:18" x14ac:dyDescent="0.4">
      <c r="J125" s="15"/>
      <c r="K125" s="15"/>
      <c r="L125" s="15"/>
      <c r="M125" s="57"/>
      <c r="N125" s="15"/>
      <c r="O125" s="15"/>
      <c r="P125" s="15"/>
      <c r="Q125" s="15"/>
      <c r="R125" s="16"/>
    </row>
    <row r="126" spans="10:18" x14ac:dyDescent="0.4">
      <c r="J126" s="15"/>
      <c r="K126" s="15"/>
      <c r="L126" s="15"/>
      <c r="M126" s="57"/>
      <c r="N126" s="15"/>
      <c r="O126" s="15"/>
      <c r="P126" s="15"/>
      <c r="Q126" s="15"/>
      <c r="R126" s="16"/>
    </row>
    <row r="127" spans="10:18" x14ac:dyDescent="0.4">
      <c r="J127" s="15"/>
      <c r="K127" s="15"/>
      <c r="L127" s="15"/>
      <c r="M127" s="57"/>
      <c r="N127" s="15"/>
      <c r="O127" s="15"/>
      <c r="P127" s="15"/>
      <c r="Q127" s="15"/>
      <c r="R127" s="16"/>
    </row>
    <row r="128" spans="10:18" x14ac:dyDescent="0.4">
      <c r="J128" s="15"/>
      <c r="K128" s="15"/>
      <c r="L128" s="15"/>
      <c r="M128" s="57"/>
      <c r="N128" s="15"/>
      <c r="O128" s="15"/>
      <c r="P128" s="15"/>
      <c r="Q128" s="15"/>
      <c r="R128" s="16"/>
    </row>
    <row r="129" spans="10:18" x14ac:dyDescent="0.4">
      <c r="J129" s="15"/>
      <c r="K129" s="15"/>
      <c r="L129" s="15"/>
      <c r="M129" s="57"/>
      <c r="N129" s="15"/>
      <c r="O129" s="15"/>
      <c r="P129" s="15"/>
      <c r="Q129" s="15"/>
      <c r="R129" s="16"/>
    </row>
    <row r="130" spans="10:18" x14ac:dyDescent="0.4">
      <c r="J130" s="15"/>
      <c r="K130" s="15"/>
      <c r="L130" s="15"/>
      <c r="M130" s="57"/>
      <c r="N130" s="15"/>
      <c r="O130" s="15"/>
      <c r="P130" s="15"/>
      <c r="Q130" s="15"/>
      <c r="R130" s="16"/>
    </row>
    <row r="131" spans="10:18" x14ac:dyDescent="0.4">
      <c r="J131" s="15"/>
      <c r="K131" s="15"/>
      <c r="L131" s="15"/>
      <c r="M131" s="57"/>
      <c r="N131" s="15"/>
      <c r="O131" s="15"/>
      <c r="P131" s="15"/>
      <c r="Q131" s="15"/>
      <c r="R131" s="16"/>
    </row>
    <row r="132" spans="10:18" x14ac:dyDescent="0.4">
      <c r="J132" s="15"/>
      <c r="K132" s="15"/>
      <c r="L132" s="15"/>
      <c r="M132" s="57"/>
      <c r="N132" s="15"/>
      <c r="O132" s="15"/>
      <c r="P132" s="15"/>
      <c r="Q132" s="15"/>
      <c r="R132" s="16"/>
    </row>
    <row r="133" spans="10:18" x14ac:dyDescent="0.4">
      <c r="J133" s="15"/>
      <c r="K133" s="15"/>
      <c r="L133" s="15"/>
      <c r="M133" s="57"/>
      <c r="N133" s="15"/>
      <c r="O133" s="15"/>
      <c r="P133" s="15"/>
      <c r="Q133" s="15"/>
      <c r="R133" s="16"/>
    </row>
    <row r="134" spans="10:18" x14ac:dyDescent="0.4">
      <c r="J134" s="15"/>
      <c r="K134" s="15"/>
      <c r="L134" s="15"/>
      <c r="M134" s="57"/>
      <c r="N134" s="15"/>
      <c r="O134" s="15"/>
      <c r="P134" s="15"/>
      <c r="Q134" s="15"/>
      <c r="R134" s="16"/>
    </row>
    <row r="135" spans="10:18" x14ac:dyDescent="0.4">
      <c r="J135" s="15"/>
      <c r="K135" s="15"/>
      <c r="L135" s="15"/>
      <c r="M135" s="57"/>
      <c r="N135" s="15"/>
      <c r="O135" s="15"/>
      <c r="P135" s="15"/>
      <c r="Q135" s="15"/>
      <c r="R135" s="16"/>
    </row>
    <row r="136" spans="10:18" x14ac:dyDescent="0.4">
      <c r="J136" s="15"/>
      <c r="K136" s="15"/>
      <c r="L136" s="15"/>
      <c r="M136" s="57"/>
      <c r="N136" s="15"/>
      <c r="O136" s="15"/>
      <c r="P136" s="15"/>
      <c r="Q136" s="15"/>
      <c r="R136" s="16"/>
    </row>
    <row r="137" spans="10:18" x14ac:dyDescent="0.4">
      <c r="J137" s="15"/>
      <c r="K137" s="15"/>
      <c r="L137" s="15"/>
      <c r="M137" s="57"/>
      <c r="N137" s="15"/>
      <c r="O137" s="15"/>
      <c r="P137" s="15"/>
      <c r="Q137" s="15"/>
      <c r="R137" s="16"/>
    </row>
    <row r="138" spans="10:18" x14ac:dyDescent="0.4">
      <c r="J138" s="15"/>
      <c r="K138" s="15"/>
      <c r="L138" s="15"/>
      <c r="M138" s="57"/>
      <c r="N138" s="15"/>
      <c r="O138" s="15"/>
      <c r="P138" s="15"/>
      <c r="Q138" s="15"/>
      <c r="R138" s="16"/>
    </row>
    <row r="139" spans="10:18" x14ac:dyDescent="0.4">
      <c r="J139" s="15"/>
      <c r="K139" s="15"/>
      <c r="L139" s="15"/>
      <c r="M139" s="57"/>
      <c r="N139" s="15"/>
      <c r="O139" s="15"/>
      <c r="P139" s="15"/>
      <c r="Q139" s="15"/>
      <c r="R139" s="16"/>
    </row>
    <row r="140" spans="10:18" x14ac:dyDescent="0.4">
      <c r="J140" s="15"/>
      <c r="K140" s="15"/>
      <c r="L140" s="15"/>
      <c r="M140" s="57"/>
      <c r="N140" s="15"/>
      <c r="O140" s="15"/>
      <c r="P140" s="15"/>
      <c r="Q140" s="15"/>
      <c r="R140" s="16"/>
    </row>
    <row r="141" spans="10:18" x14ac:dyDescent="0.4">
      <c r="J141" s="15"/>
      <c r="K141" s="15"/>
      <c r="L141" s="15"/>
      <c r="M141" s="57"/>
      <c r="N141" s="15"/>
      <c r="O141" s="15"/>
      <c r="P141" s="15"/>
      <c r="Q141" s="15"/>
      <c r="R141" s="16"/>
    </row>
    <row r="142" spans="10:18" x14ac:dyDescent="0.4">
      <c r="J142" s="15"/>
      <c r="K142" s="15"/>
      <c r="L142" s="15"/>
      <c r="M142" s="57"/>
      <c r="N142" s="15"/>
      <c r="O142" s="15"/>
      <c r="P142" s="15"/>
      <c r="Q142" s="15"/>
      <c r="R142" s="16"/>
    </row>
    <row r="143" spans="10:18" x14ac:dyDescent="0.4">
      <c r="J143" s="15"/>
      <c r="K143" s="15"/>
      <c r="L143" s="15"/>
      <c r="M143" s="57"/>
      <c r="N143" s="15"/>
      <c r="O143" s="15"/>
      <c r="P143" s="15"/>
      <c r="Q143" s="15"/>
      <c r="R143" s="16"/>
    </row>
    <row r="144" spans="10:18" x14ac:dyDescent="0.4">
      <c r="J144" s="15"/>
      <c r="K144" s="15"/>
      <c r="L144" s="15"/>
      <c r="M144" s="57"/>
      <c r="N144" s="15"/>
      <c r="O144" s="15"/>
      <c r="P144" s="15"/>
      <c r="Q144" s="15"/>
      <c r="R144" s="16"/>
    </row>
    <row r="145" spans="10:18" x14ac:dyDescent="0.4">
      <c r="J145" s="15"/>
      <c r="K145" s="15"/>
      <c r="L145" s="15"/>
      <c r="M145" s="57"/>
      <c r="N145" s="15"/>
      <c r="O145" s="15"/>
      <c r="P145" s="15"/>
      <c r="Q145" s="15"/>
      <c r="R145" s="16"/>
    </row>
    <row r="146" spans="10:18" x14ac:dyDescent="0.4">
      <c r="J146" s="15"/>
      <c r="K146" s="15"/>
      <c r="L146" s="15"/>
      <c r="M146" s="57"/>
      <c r="N146" s="15"/>
      <c r="O146" s="15"/>
      <c r="P146" s="15"/>
      <c r="Q146" s="15"/>
      <c r="R146" s="16"/>
    </row>
    <row r="147" spans="10:18" x14ac:dyDescent="0.4">
      <c r="J147" s="15"/>
      <c r="K147" s="15"/>
      <c r="L147" s="15"/>
      <c r="M147" s="57"/>
      <c r="N147" s="15"/>
      <c r="O147" s="15"/>
      <c r="P147" s="15"/>
      <c r="Q147" s="15"/>
      <c r="R147" s="16"/>
    </row>
    <row r="148" spans="10:18" x14ac:dyDescent="0.4">
      <c r="J148" s="15"/>
      <c r="K148" s="15"/>
      <c r="L148" s="15"/>
      <c r="M148" s="57"/>
      <c r="N148" s="15"/>
      <c r="O148" s="15"/>
      <c r="P148" s="15"/>
      <c r="Q148" s="15"/>
      <c r="R148" s="16"/>
    </row>
    <row r="149" spans="10:18" x14ac:dyDescent="0.4">
      <c r="J149" s="15"/>
      <c r="K149" s="15"/>
      <c r="L149" s="15"/>
      <c r="M149" s="57"/>
      <c r="N149" s="15"/>
      <c r="O149" s="15"/>
      <c r="P149" s="15"/>
      <c r="Q149" s="15"/>
      <c r="R149" s="16"/>
    </row>
    <row r="150" spans="10:18" x14ac:dyDescent="0.4">
      <c r="J150" s="15"/>
      <c r="K150" s="15"/>
      <c r="L150" s="15"/>
      <c r="M150" s="57"/>
      <c r="N150" s="15"/>
      <c r="O150" s="15"/>
      <c r="P150" s="15"/>
      <c r="Q150" s="15"/>
      <c r="R150" s="16"/>
    </row>
    <row r="151" spans="10:18" x14ac:dyDescent="0.4">
      <c r="J151" s="15"/>
      <c r="K151" s="15"/>
      <c r="L151" s="15"/>
      <c r="M151" s="57"/>
      <c r="N151" s="15"/>
      <c r="O151" s="15"/>
      <c r="P151" s="15"/>
      <c r="Q151" s="15"/>
      <c r="R151" s="16"/>
    </row>
    <row r="152" spans="10:18" x14ac:dyDescent="0.4">
      <c r="J152" s="15"/>
      <c r="K152" s="15"/>
      <c r="L152" s="15"/>
      <c r="M152" s="57"/>
      <c r="N152" s="15"/>
      <c r="O152" s="15"/>
      <c r="P152" s="15"/>
      <c r="Q152" s="15"/>
      <c r="R152" s="16"/>
    </row>
    <row r="153" spans="10:18" x14ac:dyDescent="0.4">
      <c r="J153" s="15"/>
      <c r="K153" s="15"/>
      <c r="L153" s="15"/>
      <c r="M153" s="57"/>
      <c r="N153" s="15"/>
      <c r="O153" s="15"/>
      <c r="P153" s="15"/>
      <c r="Q153" s="15"/>
      <c r="R153" s="16"/>
    </row>
    <row r="154" spans="10:18" x14ac:dyDescent="0.4">
      <c r="J154" s="15"/>
      <c r="K154" s="15"/>
      <c r="L154" s="15"/>
      <c r="M154" s="57"/>
      <c r="N154" s="15"/>
      <c r="O154" s="15"/>
      <c r="P154" s="15"/>
      <c r="Q154" s="15"/>
      <c r="R154" s="16"/>
    </row>
    <row r="155" spans="10:18" x14ac:dyDescent="0.4">
      <c r="J155" s="15"/>
      <c r="K155" s="15"/>
      <c r="L155" s="15"/>
      <c r="M155" s="57"/>
      <c r="N155" s="15"/>
      <c r="O155" s="15"/>
      <c r="P155" s="15"/>
      <c r="Q155" s="15"/>
      <c r="R155" s="16"/>
    </row>
    <row r="156" spans="10:18" x14ac:dyDescent="0.4">
      <c r="J156" s="15"/>
      <c r="K156" s="15"/>
      <c r="L156" s="15"/>
      <c r="M156" s="57"/>
      <c r="N156" s="15"/>
      <c r="O156" s="15"/>
      <c r="P156" s="15"/>
      <c r="Q156" s="15"/>
      <c r="R156" s="16"/>
    </row>
    <row r="157" spans="10:18" x14ac:dyDescent="0.4">
      <c r="J157" s="15"/>
      <c r="K157" s="15"/>
      <c r="L157" s="15"/>
      <c r="M157" s="57"/>
      <c r="N157" s="15"/>
      <c r="O157" s="15"/>
      <c r="P157" s="15"/>
      <c r="Q157" s="15"/>
      <c r="R157" s="16"/>
    </row>
    <row r="158" spans="10:18" x14ac:dyDescent="0.4">
      <c r="J158" s="15"/>
      <c r="K158" s="15"/>
      <c r="L158" s="15"/>
      <c r="M158" s="57"/>
      <c r="N158" s="15"/>
      <c r="O158" s="15"/>
      <c r="P158" s="15"/>
      <c r="Q158" s="15"/>
      <c r="R158" s="16"/>
    </row>
    <row r="159" spans="10:18" x14ac:dyDescent="0.4">
      <c r="J159" s="15"/>
      <c r="K159" s="15"/>
      <c r="L159" s="15"/>
      <c r="M159" s="57"/>
      <c r="N159" s="15"/>
      <c r="O159" s="15"/>
      <c r="P159" s="15"/>
      <c r="Q159" s="15"/>
      <c r="R159" s="16"/>
    </row>
    <row r="160" spans="10:18" x14ac:dyDescent="0.4">
      <c r="J160" s="15"/>
      <c r="K160" s="15"/>
      <c r="L160" s="15"/>
      <c r="M160" s="57"/>
      <c r="N160" s="15"/>
      <c r="O160" s="15"/>
      <c r="P160" s="15"/>
      <c r="Q160" s="15"/>
      <c r="R160" s="16"/>
    </row>
    <row r="161" spans="10:18" x14ac:dyDescent="0.4">
      <c r="J161" s="15"/>
      <c r="K161" s="15"/>
      <c r="L161" s="15"/>
      <c r="M161" s="57"/>
      <c r="N161" s="15"/>
      <c r="O161" s="15"/>
      <c r="P161" s="15"/>
      <c r="Q161" s="15"/>
      <c r="R161" s="16"/>
    </row>
    <row r="162" spans="10:18" x14ac:dyDescent="0.4">
      <c r="J162" s="15"/>
      <c r="K162" s="15"/>
      <c r="L162" s="15"/>
      <c r="M162" s="57"/>
      <c r="N162" s="15"/>
      <c r="O162" s="15"/>
      <c r="P162" s="15"/>
      <c r="Q162" s="15"/>
      <c r="R162" s="16"/>
    </row>
    <row r="163" spans="10:18" x14ac:dyDescent="0.4">
      <c r="J163" s="15"/>
      <c r="K163" s="15"/>
      <c r="L163" s="15"/>
      <c r="M163" s="57"/>
      <c r="N163" s="15"/>
      <c r="O163" s="15"/>
      <c r="P163" s="15"/>
      <c r="Q163" s="15"/>
      <c r="R163" s="16"/>
    </row>
    <row r="164" spans="10:18" x14ac:dyDescent="0.4">
      <c r="J164" s="15"/>
      <c r="K164" s="15"/>
      <c r="L164" s="15"/>
      <c r="M164" s="57"/>
      <c r="N164" s="15"/>
      <c r="O164" s="15"/>
      <c r="P164" s="15"/>
      <c r="Q164" s="15"/>
      <c r="R164" s="16"/>
    </row>
    <row r="165" spans="10:18" x14ac:dyDescent="0.4">
      <c r="J165" s="15"/>
      <c r="K165" s="15"/>
      <c r="L165" s="15"/>
      <c r="M165" s="57"/>
      <c r="N165" s="15"/>
      <c r="O165" s="15"/>
      <c r="P165" s="15"/>
      <c r="Q165" s="15"/>
      <c r="R165" s="16"/>
    </row>
    <row r="166" spans="10:18" x14ac:dyDescent="0.4">
      <c r="J166" s="15"/>
      <c r="K166" s="15"/>
      <c r="L166" s="15"/>
      <c r="M166" s="57"/>
      <c r="N166" s="15"/>
      <c r="O166" s="15"/>
      <c r="P166" s="15"/>
      <c r="Q166" s="15"/>
      <c r="R166" s="16"/>
    </row>
    <row r="167" spans="10:18" x14ac:dyDescent="0.4">
      <c r="J167" s="15"/>
      <c r="K167" s="15"/>
      <c r="L167" s="15"/>
      <c r="M167" s="57"/>
      <c r="N167" s="15"/>
      <c r="O167" s="15"/>
      <c r="P167" s="15"/>
      <c r="Q167" s="15"/>
      <c r="R167" s="16"/>
    </row>
    <row r="168" spans="10:18" x14ac:dyDescent="0.4">
      <c r="J168" s="15"/>
      <c r="K168" s="15"/>
      <c r="L168" s="15"/>
      <c r="M168" s="57"/>
      <c r="N168" s="15"/>
      <c r="O168" s="15"/>
      <c r="P168" s="15"/>
      <c r="Q168" s="15"/>
      <c r="R168" s="16"/>
    </row>
    <row r="169" spans="10:18" x14ac:dyDescent="0.4">
      <c r="J169" s="15"/>
      <c r="K169" s="15"/>
      <c r="L169" s="15"/>
      <c r="M169" s="57"/>
      <c r="N169" s="15"/>
      <c r="O169" s="15"/>
      <c r="P169" s="15"/>
      <c r="Q169" s="15"/>
      <c r="R169" s="16"/>
    </row>
    <row r="170" spans="10:18" x14ac:dyDescent="0.4">
      <c r="J170" s="15"/>
      <c r="K170" s="15"/>
      <c r="L170" s="15"/>
      <c r="M170" s="57"/>
      <c r="N170" s="15"/>
      <c r="O170" s="15"/>
      <c r="P170" s="15"/>
      <c r="Q170" s="15"/>
      <c r="R170" s="16"/>
    </row>
    <row r="171" spans="10:18" x14ac:dyDescent="0.4">
      <c r="J171" s="15"/>
      <c r="K171" s="15"/>
      <c r="L171" s="15"/>
      <c r="M171" s="57"/>
      <c r="N171" s="15"/>
      <c r="O171" s="15"/>
      <c r="P171" s="15"/>
      <c r="Q171" s="15"/>
      <c r="R171" s="16"/>
    </row>
    <row r="172" spans="10:18" x14ac:dyDescent="0.4">
      <c r="J172" s="15"/>
      <c r="K172" s="15"/>
      <c r="L172" s="15"/>
      <c r="M172" s="57"/>
      <c r="N172" s="15"/>
      <c r="O172" s="15"/>
      <c r="P172" s="15"/>
      <c r="Q172" s="15"/>
      <c r="R172" s="16"/>
    </row>
    <row r="173" spans="10:18" x14ac:dyDescent="0.4">
      <c r="J173" s="15"/>
      <c r="K173" s="15"/>
      <c r="L173" s="15"/>
      <c r="M173" s="57"/>
      <c r="N173" s="15"/>
      <c r="O173" s="15"/>
      <c r="P173" s="15"/>
      <c r="Q173" s="15"/>
      <c r="R173" s="16"/>
    </row>
    <row r="174" spans="10:18" x14ac:dyDescent="0.4">
      <c r="J174" s="15"/>
      <c r="K174" s="15"/>
      <c r="L174" s="15"/>
      <c r="M174" s="57"/>
      <c r="N174" s="15"/>
      <c r="O174" s="15"/>
      <c r="P174" s="15"/>
      <c r="Q174" s="15"/>
      <c r="R174" s="16"/>
    </row>
    <row r="175" spans="10:18" x14ac:dyDescent="0.4">
      <c r="J175" s="15"/>
      <c r="K175" s="15"/>
      <c r="L175" s="15"/>
      <c r="M175" s="57"/>
      <c r="N175" s="15"/>
      <c r="O175" s="15"/>
      <c r="P175" s="15"/>
      <c r="Q175" s="15"/>
      <c r="R175" s="16"/>
    </row>
    <row r="176" spans="10:18" x14ac:dyDescent="0.4">
      <c r="J176" s="15"/>
      <c r="K176" s="15"/>
      <c r="L176" s="15"/>
      <c r="M176" s="57"/>
      <c r="N176" s="15"/>
      <c r="O176" s="15"/>
      <c r="P176" s="15"/>
      <c r="Q176" s="15"/>
      <c r="R176" s="16"/>
    </row>
    <row r="177" spans="10:18" x14ac:dyDescent="0.4">
      <c r="J177" s="15"/>
      <c r="K177" s="15"/>
      <c r="L177" s="15"/>
      <c r="M177" s="57"/>
      <c r="N177" s="15"/>
      <c r="O177" s="15"/>
      <c r="P177" s="15"/>
      <c r="Q177" s="15"/>
      <c r="R177" s="16"/>
    </row>
    <row r="178" spans="10:18" x14ac:dyDescent="0.4">
      <c r="J178" s="15"/>
      <c r="K178" s="15"/>
      <c r="L178" s="15"/>
      <c r="M178" s="57"/>
      <c r="N178" s="15"/>
      <c r="O178" s="15"/>
      <c r="P178" s="15"/>
      <c r="Q178" s="15"/>
      <c r="R178" s="16"/>
    </row>
    <row r="179" spans="10:18" x14ac:dyDescent="0.4">
      <c r="J179" s="15"/>
      <c r="K179" s="15"/>
      <c r="L179" s="15"/>
      <c r="M179" s="57"/>
      <c r="N179" s="15"/>
      <c r="O179" s="15"/>
      <c r="P179" s="15"/>
      <c r="Q179" s="15"/>
      <c r="R179" s="16"/>
    </row>
    <row r="180" spans="10:18" x14ac:dyDescent="0.4">
      <c r="J180" s="15"/>
      <c r="K180" s="15"/>
      <c r="L180" s="15"/>
      <c r="M180" s="57"/>
      <c r="N180" s="15"/>
      <c r="O180" s="15"/>
      <c r="P180" s="15"/>
      <c r="Q180" s="15"/>
      <c r="R180" s="16"/>
    </row>
    <row r="181" spans="10:18" x14ac:dyDescent="0.4">
      <c r="J181" s="15"/>
      <c r="K181" s="15"/>
      <c r="L181" s="15"/>
      <c r="M181" s="57"/>
      <c r="N181" s="15"/>
      <c r="O181" s="15"/>
      <c r="P181" s="15"/>
      <c r="Q181" s="15"/>
      <c r="R181" s="16"/>
    </row>
    <row r="182" spans="10:18" x14ac:dyDescent="0.4">
      <c r="J182" s="15"/>
      <c r="K182" s="15"/>
      <c r="L182" s="15"/>
      <c r="M182" s="57"/>
      <c r="N182" s="15"/>
      <c r="O182" s="15"/>
      <c r="P182" s="15"/>
      <c r="Q182" s="15"/>
      <c r="R182" s="16"/>
    </row>
    <row r="183" spans="10:18" x14ac:dyDescent="0.4">
      <c r="J183" s="15"/>
      <c r="K183" s="15"/>
      <c r="L183" s="15"/>
      <c r="M183" s="57"/>
      <c r="N183" s="15"/>
      <c r="O183" s="15"/>
      <c r="P183" s="15"/>
      <c r="Q183" s="15"/>
      <c r="R183" s="16"/>
    </row>
    <row r="184" spans="10:18" x14ac:dyDescent="0.4">
      <c r="J184" s="15"/>
      <c r="K184" s="15"/>
      <c r="L184" s="15"/>
      <c r="M184" s="57"/>
      <c r="N184" s="15"/>
      <c r="O184" s="15"/>
      <c r="P184" s="15"/>
      <c r="Q184" s="15"/>
      <c r="R184" s="16"/>
    </row>
    <row r="185" spans="10:18" x14ac:dyDescent="0.4">
      <c r="J185" s="15"/>
      <c r="K185" s="15"/>
      <c r="L185" s="15"/>
      <c r="M185" s="57"/>
      <c r="N185" s="15"/>
      <c r="O185" s="15"/>
      <c r="P185" s="15"/>
      <c r="Q185" s="15"/>
      <c r="R185" s="16"/>
    </row>
    <row r="186" spans="10:18" x14ac:dyDescent="0.4">
      <c r="J186" s="15"/>
      <c r="K186" s="15"/>
      <c r="L186" s="15"/>
      <c r="M186" s="57"/>
      <c r="N186" s="15"/>
      <c r="O186" s="15"/>
      <c r="P186" s="15"/>
      <c r="Q186" s="15"/>
      <c r="R186" s="16"/>
    </row>
    <row r="187" spans="10:18" x14ac:dyDescent="0.4">
      <c r="J187" s="15"/>
      <c r="K187" s="15"/>
      <c r="L187" s="15"/>
      <c r="M187" s="57"/>
      <c r="N187" s="15"/>
      <c r="O187" s="15"/>
      <c r="P187" s="15"/>
      <c r="Q187" s="15"/>
      <c r="R187" s="16"/>
    </row>
    <row r="188" spans="10:18" x14ac:dyDescent="0.4">
      <c r="J188" s="15"/>
      <c r="K188" s="15"/>
      <c r="L188" s="15"/>
      <c r="M188" s="57"/>
      <c r="N188" s="15"/>
      <c r="O188" s="15"/>
      <c r="P188" s="15"/>
      <c r="Q188" s="15"/>
      <c r="R188" s="16"/>
    </row>
    <row r="189" spans="10:18" x14ac:dyDescent="0.4">
      <c r="J189" s="15"/>
      <c r="K189" s="15"/>
      <c r="L189" s="15"/>
      <c r="M189" s="57"/>
      <c r="N189" s="15"/>
      <c r="O189" s="15"/>
      <c r="P189" s="15"/>
      <c r="Q189" s="15"/>
      <c r="R189" s="16"/>
    </row>
    <row r="190" spans="10:18" x14ac:dyDescent="0.4">
      <c r="J190" s="15"/>
      <c r="K190" s="15"/>
      <c r="L190" s="15"/>
      <c r="M190" s="57"/>
      <c r="N190" s="15"/>
      <c r="O190" s="15"/>
      <c r="P190" s="15"/>
      <c r="Q190" s="15"/>
      <c r="R190" s="16"/>
    </row>
    <row r="191" spans="10:18" x14ac:dyDescent="0.4">
      <c r="J191" s="15"/>
      <c r="K191" s="15"/>
      <c r="L191" s="15"/>
      <c r="M191" s="57"/>
      <c r="N191" s="15"/>
      <c r="O191" s="15"/>
      <c r="P191" s="15"/>
      <c r="Q191" s="15"/>
      <c r="R191" s="16"/>
    </row>
    <row r="192" spans="10:18" x14ac:dyDescent="0.4">
      <c r="J192" s="15"/>
      <c r="K192" s="15"/>
      <c r="L192" s="15"/>
      <c r="M192" s="57"/>
      <c r="N192" s="15"/>
      <c r="O192" s="15"/>
      <c r="P192" s="15"/>
      <c r="Q192" s="15"/>
      <c r="R192" s="16"/>
    </row>
    <row r="193" spans="10:18" x14ac:dyDescent="0.4">
      <c r="J193" s="15"/>
      <c r="K193" s="15"/>
      <c r="L193" s="15"/>
      <c r="M193" s="57"/>
      <c r="N193" s="15"/>
      <c r="O193" s="15"/>
      <c r="P193" s="15"/>
      <c r="Q193" s="15"/>
      <c r="R193" s="16"/>
    </row>
    <row r="194" spans="10:18" x14ac:dyDescent="0.4">
      <c r="J194" s="15"/>
      <c r="K194" s="15"/>
      <c r="L194" s="15"/>
      <c r="M194" s="57"/>
      <c r="N194" s="15"/>
      <c r="O194" s="15"/>
      <c r="P194" s="15"/>
      <c r="Q194" s="15"/>
      <c r="R194" s="16"/>
    </row>
    <row r="195" spans="10:18" x14ac:dyDescent="0.4">
      <c r="J195" s="15"/>
      <c r="K195" s="15"/>
      <c r="L195" s="15"/>
      <c r="M195" s="57"/>
      <c r="N195" s="15"/>
      <c r="O195" s="15"/>
      <c r="P195" s="15"/>
      <c r="Q195" s="15"/>
      <c r="R195" s="16"/>
    </row>
    <row r="196" spans="10:18" x14ac:dyDescent="0.4">
      <c r="J196" s="15"/>
      <c r="K196" s="15"/>
      <c r="L196" s="15"/>
      <c r="M196" s="57"/>
      <c r="N196" s="15"/>
      <c r="O196" s="15"/>
      <c r="P196" s="15"/>
      <c r="Q196" s="15"/>
      <c r="R196" s="16"/>
    </row>
    <row r="197" spans="10:18" x14ac:dyDescent="0.4">
      <c r="J197" s="15"/>
      <c r="K197" s="15"/>
      <c r="L197" s="15"/>
      <c r="M197" s="57"/>
      <c r="N197" s="15"/>
      <c r="O197" s="15"/>
      <c r="P197" s="15"/>
      <c r="Q197" s="15"/>
      <c r="R197" s="16"/>
    </row>
    <row r="198" spans="10:18" x14ac:dyDescent="0.4">
      <c r="J198" s="15"/>
      <c r="K198" s="15"/>
      <c r="L198" s="15"/>
      <c r="M198" s="57"/>
      <c r="N198" s="15"/>
      <c r="O198" s="15"/>
      <c r="P198" s="15"/>
      <c r="Q198" s="15"/>
      <c r="R198" s="16"/>
    </row>
    <row r="199" spans="10:18" x14ac:dyDescent="0.4">
      <c r="J199" s="15"/>
      <c r="K199" s="15"/>
      <c r="L199" s="15"/>
      <c r="M199" s="57"/>
      <c r="N199" s="15"/>
      <c r="O199" s="15"/>
      <c r="P199" s="15"/>
      <c r="Q199" s="15"/>
      <c r="R199" s="16"/>
    </row>
    <row r="200" spans="10:18" x14ac:dyDescent="0.4">
      <c r="J200" s="15"/>
      <c r="K200" s="15"/>
      <c r="L200" s="15"/>
      <c r="M200" s="57"/>
      <c r="N200" s="15"/>
      <c r="O200" s="15"/>
      <c r="P200" s="15"/>
      <c r="Q200" s="15"/>
      <c r="R200" s="16"/>
    </row>
    <row r="201" spans="10:18" x14ac:dyDescent="0.4">
      <c r="J201" s="15"/>
      <c r="K201" s="15"/>
      <c r="L201" s="15"/>
      <c r="M201" s="57"/>
      <c r="N201" s="15"/>
      <c r="O201" s="15"/>
      <c r="P201" s="15"/>
      <c r="Q201" s="15"/>
      <c r="R201" s="16"/>
    </row>
    <row r="202" spans="10:18" x14ac:dyDescent="0.4">
      <c r="J202" s="15"/>
      <c r="K202" s="15"/>
      <c r="L202" s="15"/>
      <c r="M202" s="57"/>
      <c r="N202" s="15"/>
      <c r="O202" s="15"/>
      <c r="P202" s="15"/>
      <c r="Q202" s="15"/>
      <c r="R202" s="16"/>
    </row>
    <row r="203" spans="10:18" x14ac:dyDescent="0.4">
      <c r="J203" s="15"/>
      <c r="K203" s="15"/>
      <c r="L203" s="15"/>
      <c r="M203" s="57"/>
      <c r="N203" s="15"/>
      <c r="O203" s="15"/>
      <c r="P203" s="15"/>
      <c r="Q203" s="15"/>
      <c r="R203" s="16"/>
    </row>
    <row r="204" spans="10:18" x14ac:dyDescent="0.4">
      <c r="J204" s="15"/>
      <c r="K204" s="15"/>
      <c r="L204" s="15"/>
      <c r="M204" s="57"/>
      <c r="N204" s="15"/>
      <c r="O204" s="15"/>
      <c r="P204" s="15"/>
      <c r="Q204" s="15"/>
      <c r="R204" s="16"/>
    </row>
    <row r="205" spans="10:18" x14ac:dyDescent="0.4">
      <c r="J205" s="15"/>
      <c r="K205" s="15"/>
      <c r="L205" s="15"/>
      <c r="M205" s="57"/>
      <c r="N205" s="15"/>
      <c r="O205" s="15"/>
      <c r="P205" s="15"/>
      <c r="Q205" s="15"/>
      <c r="R205" s="16"/>
    </row>
    <row r="206" spans="10:18" x14ac:dyDescent="0.4">
      <c r="J206" s="15"/>
      <c r="K206" s="15"/>
      <c r="L206" s="15"/>
      <c r="M206" s="57"/>
      <c r="N206" s="15"/>
      <c r="O206" s="15"/>
      <c r="P206" s="15"/>
      <c r="Q206" s="15"/>
      <c r="R206" s="16"/>
    </row>
    <row r="207" spans="10:18" x14ac:dyDescent="0.4">
      <c r="J207" s="15"/>
      <c r="K207" s="15"/>
      <c r="L207" s="15"/>
      <c r="M207" s="57"/>
      <c r="N207" s="15"/>
      <c r="O207" s="15"/>
      <c r="P207" s="15"/>
      <c r="Q207" s="15"/>
      <c r="R207" s="16"/>
    </row>
    <row r="208" spans="10:18" x14ac:dyDescent="0.4">
      <c r="J208" s="15"/>
      <c r="K208" s="15"/>
      <c r="L208" s="15"/>
      <c r="M208" s="57"/>
      <c r="N208" s="15"/>
      <c r="O208" s="15"/>
      <c r="P208" s="15"/>
      <c r="Q208" s="15"/>
      <c r="R208" s="16"/>
    </row>
    <row r="209" spans="10:18" x14ac:dyDescent="0.4">
      <c r="J209" s="15"/>
      <c r="K209" s="15"/>
      <c r="L209" s="15"/>
      <c r="M209" s="57"/>
      <c r="N209" s="15"/>
      <c r="O209" s="15"/>
      <c r="P209" s="15"/>
      <c r="Q209" s="15"/>
      <c r="R209" s="16"/>
    </row>
    <row r="210" spans="10:18" x14ac:dyDescent="0.4">
      <c r="J210" s="15"/>
      <c r="K210" s="15"/>
      <c r="L210" s="15"/>
      <c r="M210" s="57"/>
      <c r="N210" s="15"/>
      <c r="O210" s="15"/>
      <c r="P210" s="15"/>
      <c r="Q210" s="15"/>
      <c r="R210" s="16"/>
    </row>
    <row r="211" spans="10:18" x14ac:dyDescent="0.4">
      <c r="J211" s="15"/>
      <c r="K211" s="15"/>
      <c r="L211" s="15"/>
      <c r="M211" s="57"/>
      <c r="N211" s="15"/>
      <c r="O211" s="15"/>
      <c r="P211" s="15"/>
      <c r="Q211" s="15"/>
      <c r="R211" s="16"/>
    </row>
    <row r="212" spans="10:18" x14ac:dyDescent="0.4">
      <c r="J212" s="15"/>
      <c r="K212" s="15"/>
      <c r="L212" s="15"/>
      <c r="M212" s="57"/>
      <c r="N212" s="15"/>
      <c r="O212" s="15"/>
      <c r="P212" s="15"/>
      <c r="Q212" s="15"/>
      <c r="R212" s="16"/>
    </row>
    <row r="213" spans="10:18" x14ac:dyDescent="0.4">
      <c r="J213" s="15"/>
      <c r="K213" s="15"/>
      <c r="L213" s="15"/>
      <c r="M213" s="57"/>
      <c r="N213" s="15"/>
      <c r="O213" s="15"/>
      <c r="P213" s="15"/>
      <c r="Q213" s="15"/>
      <c r="R213" s="16"/>
    </row>
    <row r="214" spans="10:18" x14ac:dyDescent="0.4">
      <c r="J214" s="15"/>
      <c r="K214" s="15"/>
      <c r="L214" s="15"/>
      <c r="M214" s="57"/>
      <c r="N214" s="15"/>
      <c r="O214" s="15"/>
      <c r="P214" s="15"/>
      <c r="Q214" s="15"/>
      <c r="R214" s="16"/>
    </row>
    <row r="215" spans="10:18" x14ac:dyDescent="0.4">
      <c r="J215" s="15"/>
      <c r="K215" s="15"/>
      <c r="L215" s="15"/>
      <c r="M215" s="57"/>
      <c r="N215" s="15"/>
      <c r="O215" s="15"/>
      <c r="P215" s="15"/>
      <c r="Q215" s="15"/>
      <c r="R215" s="16"/>
    </row>
    <row r="216" spans="10:18" x14ac:dyDescent="0.4">
      <c r="J216" s="15"/>
      <c r="K216" s="15"/>
      <c r="L216" s="15"/>
      <c r="M216" s="57"/>
      <c r="N216" s="15"/>
      <c r="O216" s="15"/>
      <c r="P216" s="15"/>
      <c r="Q216" s="15"/>
      <c r="R216" s="16"/>
    </row>
    <row r="217" spans="10:18" x14ac:dyDescent="0.4">
      <c r="J217" s="15"/>
      <c r="K217" s="15"/>
      <c r="L217" s="15"/>
      <c r="M217" s="57"/>
      <c r="N217" s="15"/>
      <c r="O217" s="15"/>
      <c r="P217" s="15"/>
      <c r="Q217" s="15"/>
      <c r="R217" s="16"/>
    </row>
    <row r="218" spans="10:18" x14ac:dyDescent="0.4">
      <c r="J218" s="15"/>
      <c r="K218" s="15"/>
      <c r="L218" s="15"/>
      <c r="M218" s="57"/>
      <c r="N218" s="15"/>
      <c r="O218" s="15"/>
      <c r="P218" s="15"/>
      <c r="Q218" s="15"/>
      <c r="R218" s="16"/>
    </row>
    <row r="219" spans="10:18" x14ac:dyDescent="0.4">
      <c r="J219" s="15"/>
      <c r="K219" s="15"/>
      <c r="L219" s="15"/>
      <c r="M219" s="57"/>
      <c r="N219" s="15"/>
      <c r="O219" s="15"/>
      <c r="P219" s="15"/>
      <c r="Q219" s="15"/>
      <c r="R219" s="16"/>
    </row>
    <row r="220" spans="10:18" x14ac:dyDescent="0.4">
      <c r="J220" s="15"/>
      <c r="K220" s="15"/>
      <c r="L220" s="15"/>
      <c r="M220" s="57"/>
      <c r="N220" s="15"/>
      <c r="O220" s="15"/>
      <c r="P220" s="15"/>
      <c r="Q220" s="15"/>
      <c r="R220" s="16"/>
    </row>
    <row r="221" spans="10:18" x14ac:dyDescent="0.4">
      <c r="J221" s="15"/>
      <c r="K221" s="15"/>
      <c r="L221" s="15"/>
      <c r="M221" s="57"/>
      <c r="N221" s="15"/>
      <c r="O221" s="15"/>
      <c r="P221" s="15"/>
      <c r="Q221" s="15"/>
      <c r="R221" s="16"/>
    </row>
    <row r="222" spans="10:18" x14ac:dyDescent="0.4">
      <c r="J222" s="15"/>
      <c r="K222" s="15"/>
      <c r="L222" s="15"/>
      <c r="M222" s="57"/>
      <c r="N222" s="15"/>
      <c r="O222" s="15"/>
      <c r="P222" s="15"/>
      <c r="Q222" s="15"/>
      <c r="R222" s="16"/>
    </row>
    <row r="223" spans="10:18" x14ac:dyDescent="0.4">
      <c r="J223" s="15"/>
      <c r="K223" s="15"/>
      <c r="L223" s="15"/>
      <c r="M223" s="57"/>
      <c r="N223" s="15"/>
      <c r="O223" s="15"/>
      <c r="P223" s="15"/>
      <c r="Q223" s="15"/>
      <c r="R223" s="16"/>
    </row>
    <row r="224" spans="10:18" x14ac:dyDescent="0.4">
      <c r="J224" s="15"/>
      <c r="K224" s="15"/>
      <c r="L224" s="15"/>
      <c r="M224" s="57"/>
      <c r="N224" s="15"/>
      <c r="O224" s="15"/>
      <c r="P224" s="15"/>
      <c r="Q224" s="15"/>
      <c r="R224" s="16"/>
    </row>
    <row r="225" spans="10:18" x14ac:dyDescent="0.4">
      <c r="J225" s="15"/>
      <c r="K225" s="15"/>
      <c r="L225" s="15"/>
      <c r="M225" s="57"/>
      <c r="N225" s="15"/>
      <c r="O225" s="15"/>
      <c r="P225" s="15"/>
      <c r="Q225" s="15"/>
      <c r="R225" s="16"/>
    </row>
    <row r="226" spans="10:18" x14ac:dyDescent="0.4">
      <c r="J226" s="15"/>
      <c r="K226" s="15"/>
      <c r="L226" s="15"/>
      <c r="M226" s="57"/>
      <c r="N226" s="15"/>
      <c r="O226" s="15"/>
      <c r="P226" s="15"/>
      <c r="Q226" s="15"/>
      <c r="R226" s="16"/>
    </row>
    <row r="227" spans="10:18" x14ac:dyDescent="0.4">
      <c r="J227" s="15"/>
      <c r="K227" s="15"/>
      <c r="L227" s="15"/>
      <c r="M227" s="57"/>
      <c r="N227" s="15"/>
      <c r="O227" s="15"/>
      <c r="P227" s="15"/>
      <c r="Q227" s="15"/>
      <c r="R227" s="16"/>
    </row>
    <row r="228" spans="10:18" x14ac:dyDescent="0.4">
      <c r="J228" s="15"/>
      <c r="K228" s="15"/>
      <c r="L228" s="15"/>
      <c r="M228" s="57"/>
      <c r="N228" s="15"/>
      <c r="O228" s="15"/>
      <c r="P228" s="15"/>
      <c r="Q228" s="15"/>
      <c r="R228" s="16"/>
    </row>
    <row r="229" spans="10:18" x14ac:dyDescent="0.4">
      <c r="J229" s="15"/>
      <c r="K229" s="15"/>
      <c r="L229" s="15"/>
      <c r="M229" s="57"/>
      <c r="N229" s="15"/>
      <c r="O229" s="15"/>
      <c r="P229" s="15"/>
      <c r="Q229" s="15"/>
      <c r="R229" s="16"/>
    </row>
    <row r="230" spans="10:18" x14ac:dyDescent="0.4">
      <c r="J230" s="15"/>
      <c r="K230" s="15"/>
      <c r="L230" s="15"/>
      <c r="M230" s="57"/>
      <c r="N230" s="15"/>
      <c r="O230" s="15"/>
      <c r="P230" s="15"/>
      <c r="Q230" s="15"/>
      <c r="R230" s="16"/>
    </row>
    <row r="231" spans="10:18" x14ac:dyDescent="0.4">
      <c r="J231" s="15"/>
      <c r="K231" s="15"/>
      <c r="L231" s="15"/>
      <c r="M231" s="57"/>
      <c r="N231" s="15"/>
      <c r="O231" s="15"/>
      <c r="P231" s="15"/>
      <c r="Q231" s="15"/>
      <c r="R231" s="16"/>
    </row>
    <row r="232" spans="10:18" x14ac:dyDescent="0.4">
      <c r="J232" s="15"/>
      <c r="K232" s="15"/>
      <c r="L232" s="15"/>
      <c r="M232" s="57"/>
      <c r="N232" s="15"/>
      <c r="O232" s="15"/>
      <c r="P232" s="15"/>
      <c r="Q232" s="15"/>
      <c r="R232" s="16"/>
    </row>
    <row r="233" spans="10:18" x14ac:dyDescent="0.4">
      <c r="J233" s="15"/>
      <c r="K233" s="15"/>
      <c r="L233" s="15"/>
      <c r="M233" s="57"/>
      <c r="N233" s="15"/>
      <c r="O233" s="15"/>
      <c r="P233" s="15"/>
      <c r="Q233" s="15"/>
      <c r="R233" s="16"/>
    </row>
    <row r="234" spans="10:18" x14ac:dyDescent="0.4">
      <c r="J234" s="15"/>
      <c r="K234" s="15"/>
      <c r="L234" s="15"/>
      <c r="M234" s="57"/>
      <c r="N234" s="15"/>
      <c r="O234" s="15"/>
      <c r="P234" s="15"/>
      <c r="Q234" s="15"/>
      <c r="R234" s="16"/>
    </row>
    <row r="235" spans="10:18" x14ac:dyDescent="0.4">
      <c r="J235" s="15"/>
      <c r="K235" s="15"/>
      <c r="L235" s="15"/>
      <c r="M235" s="57"/>
      <c r="N235" s="15"/>
      <c r="O235" s="15"/>
      <c r="P235" s="15"/>
      <c r="Q235" s="15"/>
      <c r="R235" s="16"/>
    </row>
    <row r="236" spans="10:18" x14ac:dyDescent="0.4">
      <c r="J236" s="15"/>
      <c r="K236" s="15"/>
      <c r="L236" s="15"/>
      <c r="M236" s="57"/>
      <c r="N236" s="15"/>
      <c r="O236" s="15"/>
      <c r="P236" s="15"/>
      <c r="Q236" s="15"/>
      <c r="R236" s="16"/>
    </row>
    <row r="237" spans="10:18" x14ac:dyDescent="0.4">
      <c r="J237" s="15"/>
      <c r="K237" s="15"/>
      <c r="L237" s="15"/>
      <c r="M237" s="57"/>
      <c r="N237" s="15"/>
      <c r="O237" s="15"/>
      <c r="P237" s="15"/>
      <c r="Q237" s="15"/>
      <c r="R237" s="16"/>
    </row>
    <row r="238" spans="10:18" x14ac:dyDescent="0.4">
      <c r="J238" s="15"/>
      <c r="K238" s="15"/>
      <c r="L238" s="15"/>
      <c r="M238" s="57"/>
      <c r="N238" s="15"/>
      <c r="O238" s="15"/>
      <c r="P238" s="15"/>
      <c r="Q238" s="15"/>
      <c r="R238" s="16"/>
    </row>
    <row r="239" spans="10:18" x14ac:dyDescent="0.4">
      <c r="J239" s="15"/>
      <c r="K239" s="15"/>
      <c r="L239" s="15"/>
      <c r="M239" s="57"/>
      <c r="N239" s="15"/>
      <c r="O239" s="15"/>
      <c r="P239" s="15"/>
      <c r="Q239" s="15"/>
      <c r="R239" s="16"/>
    </row>
    <row r="240" spans="10:18" x14ac:dyDescent="0.4">
      <c r="J240" s="15"/>
      <c r="K240" s="15"/>
      <c r="L240" s="15"/>
      <c r="M240" s="57"/>
      <c r="N240" s="15"/>
      <c r="O240" s="15"/>
      <c r="P240" s="15"/>
      <c r="Q240" s="15"/>
      <c r="R240" s="16"/>
    </row>
    <row r="241" spans="10:18" x14ac:dyDescent="0.4">
      <c r="J241" s="15"/>
      <c r="K241" s="15"/>
      <c r="L241" s="15"/>
      <c r="M241" s="57"/>
      <c r="N241" s="15"/>
      <c r="O241" s="15"/>
      <c r="P241" s="15"/>
      <c r="Q241" s="15"/>
      <c r="R241" s="16"/>
    </row>
    <row r="242" spans="10:18" x14ac:dyDescent="0.4">
      <c r="J242" s="15"/>
      <c r="K242" s="15"/>
      <c r="L242" s="15"/>
      <c r="M242" s="57"/>
      <c r="N242" s="15"/>
      <c r="O242" s="15"/>
      <c r="P242" s="15"/>
      <c r="Q242" s="15"/>
      <c r="R242" s="16"/>
    </row>
    <row r="243" spans="10:18" x14ac:dyDescent="0.4">
      <c r="J243" s="15"/>
      <c r="K243" s="15"/>
      <c r="L243" s="15"/>
      <c r="M243" s="57"/>
      <c r="N243" s="15"/>
      <c r="O243" s="15"/>
      <c r="P243" s="15"/>
      <c r="Q243" s="15"/>
      <c r="R243" s="16"/>
    </row>
    <row r="244" spans="10:18" x14ac:dyDescent="0.4">
      <c r="J244" s="15"/>
      <c r="K244" s="15"/>
      <c r="L244" s="15"/>
      <c r="M244" s="57"/>
      <c r="N244" s="15"/>
      <c r="O244" s="15"/>
      <c r="P244" s="15"/>
      <c r="Q244" s="15"/>
      <c r="R244" s="16"/>
    </row>
    <row r="245" spans="10:18" x14ac:dyDescent="0.4">
      <c r="J245" s="15"/>
      <c r="K245" s="15"/>
      <c r="L245" s="15"/>
      <c r="M245" s="57"/>
      <c r="N245" s="15"/>
      <c r="O245" s="15"/>
      <c r="P245" s="15"/>
      <c r="Q245" s="15"/>
      <c r="R245" s="16"/>
    </row>
    <row r="246" spans="10:18" x14ac:dyDescent="0.4">
      <c r="J246" s="15"/>
      <c r="K246" s="15"/>
      <c r="L246" s="15"/>
      <c r="M246" s="57"/>
      <c r="N246" s="15"/>
      <c r="O246" s="15"/>
      <c r="P246" s="15"/>
      <c r="Q246" s="15"/>
      <c r="R246" s="16"/>
    </row>
    <row r="247" spans="10:18" x14ac:dyDescent="0.4">
      <c r="J247" s="15"/>
      <c r="K247" s="15"/>
      <c r="L247" s="15"/>
      <c r="M247" s="57"/>
      <c r="N247" s="15"/>
      <c r="O247" s="15"/>
      <c r="P247" s="15"/>
      <c r="Q247" s="15"/>
      <c r="R247" s="16"/>
    </row>
    <row r="248" spans="10:18" x14ac:dyDescent="0.4">
      <c r="J248" s="15"/>
      <c r="K248" s="15"/>
      <c r="L248" s="15"/>
      <c r="M248" s="57"/>
      <c r="N248" s="15"/>
      <c r="O248" s="15"/>
      <c r="P248" s="15"/>
      <c r="Q248" s="15"/>
      <c r="R248" s="16"/>
    </row>
    <row r="249" spans="10:18" x14ac:dyDescent="0.4">
      <c r="J249" s="15"/>
      <c r="K249" s="15"/>
      <c r="L249" s="15"/>
      <c r="M249" s="57"/>
      <c r="N249" s="15"/>
      <c r="O249" s="15"/>
      <c r="P249" s="15"/>
      <c r="Q249" s="15"/>
      <c r="R249" s="16"/>
    </row>
    <row r="250" spans="10:18" x14ac:dyDescent="0.4">
      <c r="J250" s="15"/>
      <c r="K250" s="15"/>
      <c r="L250" s="15"/>
      <c r="M250" s="57"/>
      <c r="N250" s="15"/>
      <c r="O250" s="15"/>
      <c r="P250" s="15"/>
      <c r="Q250" s="15"/>
      <c r="R250" s="16"/>
    </row>
    <row r="251" spans="10:18" x14ac:dyDescent="0.4">
      <c r="J251" s="15"/>
      <c r="K251" s="15"/>
      <c r="L251" s="15"/>
      <c r="M251" s="57"/>
      <c r="N251" s="15"/>
      <c r="O251" s="15"/>
      <c r="P251" s="15"/>
      <c r="Q251" s="15"/>
      <c r="R251" s="16"/>
    </row>
    <row r="252" spans="10:18" x14ac:dyDescent="0.4">
      <c r="J252" s="15"/>
      <c r="K252" s="15"/>
      <c r="L252" s="15"/>
      <c r="M252" s="57"/>
      <c r="N252" s="15"/>
      <c r="O252" s="15"/>
      <c r="P252" s="15"/>
      <c r="Q252" s="15"/>
      <c r="R252" s="16"/>
    </row>
    <row r="253" spans="10:18" x14ac:dyDescent="0.4">
      <c r="J253" s="15"/>
      <c r="K253" s="15"/>
      <c r="L253" s="15"/>
      <c r="M253" s="57"/>
      <c r="N253" s="15"/>
      <c r="O253" s="15"/>
      <c r="P253" s="15"/>
      <c r="Q253" s="15"/>
      <c r="R253" s="16"/>
    </row>
    <row r="254" spans="10:18" x14ac:dyDescent="0.4">
      <c r="J254" s="15"/>
      <c r="K254" s="15"/>
      <c r="L254" s="15"/>
      <c r="M254" s="57"/>
      <c r="N254" s="15"/>
      <c r="O254" s="15"/>
      <c r="P254" s="15"/>
      <c r="Q254" s="15"/>
      <c r="R254" s="16"/>
    </row>
    <row r="255" spans="10:18" x14ac:dyDescent="0.4">
      <c r="J255" s="15"/>
      <c r="K255" s="15"/>
      <c r="L255" s="15"/>
      <c r="M255" s="57"/>
      <c r="N255" s="15"/>
      <c r="O255" s="15"/>
      <c r="P255" s="15"/>
      <c r="Q255" s="15"/>
      <c r="R255" s="16"/>
    </row>
    <row r="256" spans="10:18" x14ac:dyDescent="0.4">
      <c r="J256" s="15"/>
      <c r="K256" s="15"/>
      <c r="L256" s="15"/>
      <c r="M256" s="57"/>
      <c r="N256" s="15"/>
      <c r="O256" s="15"/>
      <c r="P256" s="15"/>
      <c r="Q256" s="15"/>
      <c r="R256" s="16"/>
    </row>
    <row r="257" spans="10:18" x14ac:dyDescent="0.4">
      <c r="J257" s="15"/>
      <c r="K257" s="15"/>
      <c r="L257" s="15"/>
      <c r="M257" s="57"/>
      <c r="N257" s="15"/>
      <c r="O257" s="15"/>
      <c r="P257" s="15"/>
      <c r="Q257" s="15"/>
      <c r="R257" s="16"/>
    </row>
    <row r="258" spans="10:18" x14ac:dyDescent="0.4">
      <c r="J258" s="15"/>
      <c r="K258" s="15"/>
      <c r="L258" s="15"/>
      <c r="M258" s="57"/>
      <c r="N258" s="15"/>
      <c r="O258" s="15"/>
      <c r="P258" s="15"/>
      <c r="Q258" s="15"/>
      <c r="R258" s="16"/>
    </row>
    <row r="259" spans="10:18" x14ac:dyDescent="0.4">
      <c r="J259" s="15"/>
      <c r="K259" s="15"/>
      <c r="L259" s="15"/>
      <c r="M259" s="57"/>
      <c r="N259" s="15"/>
      <c r="O259" s="15"/>
      <c r="P259" s="15"/>
      <c r="Q259" s="15"/>
      <c r="R259" s="16"/>
    </row>
    <row r="260" spans="10:18" x14ac:dyDescent="0.4">
      <c r="J260" s="15"/>
      <c r="K260" s="15"/>
      <c r="L260" s="15"/>
      <c r="M260" s="57"/>
      <c r="N260" s="15"/>
      <c r="O260" s="15"/>
      <c r="P260" s="15"/>
      <c r="Q260" s="15"/>
      <c r="R260" s="16"/>
    </row>
    <row r="261" spans="10:18" x14ac:dyDescent="0.4">
      <c r="J261" s="15"/>
      <c r="K261" s="15"/>
      <c r="L261" s="15"/>
      <c r="M261" s="57"/>
      <c r="N261" s="15"/>
      <c r="O261" s="15"/>
      <c r="P261" s="15"/>
      <c r="Q261" s="15"/>
      <c r="R261" s="16"/>
    </row>
    <row r="262" spans="10:18" x14ac:dyDescent="0.4">
      <c r="J262" s="15"/>
      <c r="K262" s="15"/>
      <c r="L262" s="15"/>
      <c r="M262" s="57"/>
      <c r="N262" s="15"/>
      <c r="O262" s="15"/>
      <c r="P262" s="15"/>
      <c r="Q262" s="15"/>
      <c r="R262" s="16"/>
    </row>
    <row r="263" spans="10:18" x14ac:dyDescent="0.4">
      <c r="J263" s="15"/>
      <c r="K263" s="15"/>
      <c r="L263" s="15"/>
      <c r="M263" s="57"/>
      <c r="N263" s="15"/>
      <c r="O263" s="15"/>
      <c r="P263" s="15"/>
      <c r="Q263" s="15"/>
      <c r="R263" s="16"/>
    </row>
    <row r="264" spans="10:18" x14ac:dyDescent="0.4">
      <c r="J264" s="15"/>
      <c r="K264" s="15"/>
      <c r="L264" s="15"/>
      <c r="M264" s="57"/>
      <c r="N264" s="15"/>
      <c r="O264" s="15"/>
      <c r="P264" s="15"/>
      <c r="Q264" s="15"/>
      <c r="R264" s="16"/>
    </row>
    <row r="265" spans="10:18" x14ac:dyDescent="0.4">
      <c r="J265" s="15"/>
      <c r="K265" s="15"/>
      <c r="L265" s="15"/>
      <c r="M265" s="57"/>
      <c r="N265" s="15"/>
      <c r="O265" s="15"/>
      <c r="P265" s="15"/>
      <c r="Q265" s="15"/>
      <c r="R265" s="16"/>
    </row>
    <row r="266" spans="10:18" x14ac:dyDescent="0.4">
      <c r="J266" s="15"/>
      <c r="K266" s="15"/>
      <c r="L266" s="15"/>
      <c r="M266" s="57"/>
      <c r="N266" s="15"/>
      <c r="O266" s="15"/>
      <c r="P266" s="15"/>
      <c r="Q266" s="15"/>
      <c r="R266" s="16"/>
    </row>
    <row r="267" spans="10:18" x14ac:dyDescent="0.4">
      <c r="J267" s="15"/>
      <c r="K267" s="15"/>
      <c r="L267" s="15"/>
      <c r="M267" s="57"/>
      <c r="N267" s="15"/>
      <c r="O267" s="15"/>
      <c r="P267" s="15"/>
      <c r="Q267" s="15"/>
      <c r="R267" s="16"/>
    </row>
    <row r="268" spans="10:18" x14ac:dyDescent="0.4">
      <c r="J268" s="15"/>
      <c r="K268" s="15"/>
      <c r="L268" s="15"/>
      <c r="M268" s="57"/>
      <c r="N268" s="15"/>
      <c r="O268" s="15"/>
      <c r="P268" s="15"/>
      <c r="Q268" s="15"/>
      <c r="R268" s="16"/>
    </row>
    <row r="269" spans="10:18" x14ac:dyDescent="0.4">
      <c r="J269" s="15"/>
      <c r="K269" s="15"/>
      <c r="L269" s="15"/>
      <c r="M269" s="57"/>
      <c r="N269" s="15"/>
      <c r="O269" s="15"/>
      <c r="P269" s="15"/>
      <c r="Q269" s="15"/>
      <c r="R269" s="16"/>
    </row>
    <row r="270" spans="10:18" x14ac:dyDescent="0.4">
      <c r="J270" s="15"/>
      <c r="K270" s="15"/>
      <c r="L270" s="15"/>
      <c r="M270" s="57"/>
      <c r="N270" s="15"/>
      <c r="O270" s="15"/>
      <c r="P270" s="15"/>
      <c r="Q270" s="15"/>
      <c r="R270" s="16"/>
    </row>
    <row r="271" spans="10:18" x14ac:dyDescent="0.4">
      <c r="J271" s="15"/>
      <c r="K271" s="15"/>
      <c r="L271" s="15"/>
      <c r="M271" s="57"/>
      <c r="N271" s="15"/>
      <c r="O271" s="15"/>
      <c r="P271" s="15"/>
      <c r="Q271" s="15"/>
      <c r="R271" s="16"/>
    </row>
    <row r="272" spans="10:18" x14ac:dyDescent="0.4">
      <c r="J272" s="15"/>
      <c r="K272" s="15"/>
      <c r="L272" s="15"/>
      <c r="M272" s="57"/>
      <c r="N272" s="15"/>
      <c r="O272" s="15"/>
      <c r="P272" s="15"/>
      <c r="Q272" s="15"/>
      <c r="R272" s="16"/>
    </row>
    <row r="273" spans="10:18" x14ac:dyDescent="0.4">
      <c r="J273" s="15"/>
      <c r="K273" s="15"/>
      <c r="L273" s="15"/>
      <c r="M273" s="57"/>
      <c r="N273" s="15"/>
      <c r="O273" s="15"/>
      <c r="P273" s="15"/>
      <c r="Q273" s="15"/>
      <c r="R273" s="16"/>
    </row>
    <row r="274" spans="10:18" x14ac:dyDescent="0.4">
      <c r="J274" s="15"/>
      <c r="K274" s="15"/>
      <c r="L274" s="15"/>
      <c r="M274" s="57"/>
      <c r="N274" s="15"/>
      <c r="O274" s="15"/>
      <c r="P274" s="15"/>
      <c r="Q274" s="15"/>
      <c r="R274" s="16"/>
    </row>
    <row r="275" spans="10:18" x14ac:dyDescent="0.4">
      <c r="J275" s="15"/>
      <c r="K275" s="15"/>
      <c r="L275" s="15"/>
      <c r="M275" s="57"/>
      <c r="N275" s="15"/>
      <c r="O275" s="15"/>
      <c r="P275" s="15"/>
      <c r="Q275" s="15"/>
      <c r="R275" s="16"/>
    </row>
    <row r="276" spans="10:18" x14ac:dyDescent="0.4">
      <c r="J276" s="15"/>
      <c r="K276" s="15"/>
      <c r="L276" s="15"/>
      <c r="M276" s="57"/>
      <c r="N276" s="15"/>
      <c r="O276" s="15"/>
      <c r="P276" s="15"/>
      <c r="Q276" s="15"/>
      <c r="R276" s="16"/>
    </row>
    <row r="277" spans="10:18" x14ac:dyDescent="0.4">
      <c r="J277" s="15"/>
      <c r="K277" s="15"/>
      <c r="L277" s="15"/>
      <c r="M277" s="57"/>
      <c r="N277" s="15"/>
      <c r="O277" s="15"/>
      <c r="P277" s="15"/>
      <c r="Q277" s="15"/>
      <c r="R277" s="16"/>
    </row>
    <row r="278" spans="10:18" x14ac:dyDescent="0.4">
      <c r="J278" s="15"/>
      <c r="K278" s="15"/>
      <c r="L278" s="15"/>
      <c r="M278" s="57"/>
      <c r="N278" s="15"/>
      <c r="O278" s="15"/>
      <c r="P278" s="15"/>
      <c r="Q278" s="15"/>
      <c r="R278" s="16"/>
    </row>
    <row r="279" spans="10:18" x14ac:dyDescent="0.4">
      <c r="J279" s="15"/>
      <c r="K279" s="15"/>
      <c r="L279" s="15"/>
      <c r="M279" s="57"/>
      <c r="N279" s="15"/>
      <c r="O279" s="15"/>
      <c r="P279" s="15"/>
      <c r="Q279" s="15"/>
      <c r="R279" s="16"/>
    </row>
    <row r="280" spans="10:18" x14ac:dyDescent="0.4">
      <c r="J280" s="15"/>
      <c r="K280" s="15"/>
      <c r="L280" s="15"/>
      <c r="M280" s="57"/>
      <c r="N280" s="15"/>
      <c r="O280" s="15"/>
      <c r="P280" s="15"/>
      <c r="Q280" s="15"/>
      <c r="R280" s="16"/>
    </row>
    <row r="281" spans="10:18" x14ac:dyDescent="0.4">
      <c r="J281" s="15"/>
      <c r="K281" s="15"/>
      <c r="L281" s="15"/>
      <c r="M281" s="57"/>
      <c r="N281" s="15"/>
      <c r="O281" s="15"/>
      <c r="P281" s="15"/>
      <c r="Q281" s="15"/>
      <c r="R281" s="16"/>
    </row>
    <row r="282" spans="10:18" x14ac:dyDescent="0.4">
      <c r="J282" s="15"/>
      <c r="K282" s="15"/>
      <c r="L282" s="15"/>
      <c r="M282" s="57"/>
      <c r="N282" s="15"/>
      <c r="O282" s="15"/>
      <c r="P282" s="15"/>
      <c r="Q282" s="15"/>
      <c r="R282" s="16"/>
    </row>
    <row r="283" spans="10:18" x14ac:dyDescent="0.4">
      <c r="J283" s="15"/>
      <c r="K283" s="15"/>
      <c r="L283" s="15"/>
      <c r="M283" s="57"/>
      <c r="N283" s="15"/>
      <c r="O283" s="15"/>
      <c r="P283" s="15"/>
      <c r="Q283" s="15"/>
      <c r="R283" s="16"/>
    </row>
    <row r="284" spans="10:18" x14ac:dyDescent="0.4">
      <c r="J284" s="15"/>
      <c r="K284" s="15"/>
      <c r="L284" s="15"/>
      <c r="M284" s="57"/>
      <c r="N284" s="15"/>
      <c r="O284" s="15"/>
      <c r="P284" s="15"/>
      <c r="Q284" s="15"/>
      <c r="R284" s="16"/>
    </row>
    <row r="285" spans="10:18" x14ac:dyDescent="0.4">
      <c r="J285" s="15"/>
      <c r="K285" s="15"/>
      <c r="L285" s="15"/>
      <c r="M285" s="57"/>
      <c r="N285" s="15"/>
      <c r="O285" s="15"/>
      <c r="P285" s="15"/>
      <c r="Q285" s="15"/>
      <c r="R285" s="16"/>
    </row>
    <row r="286" spans="10:18" x14ac:dyDescent="0.4">
      <c r="J286" s="15"/>
      <c r="K286" s="15"/>
      <c r="L286" s="15"/>
      <c r="M286" s="57"/>
      <c r="N286" s="15"/>
      <c r="O286" s="15"/>
      <c r="P286" s="15"/>
      <c r="Q286" s="15"/>
      <c r="R286" s="16"/>
    </row>
    <row r="287" spans="10:18" x14ac:dyDescent="0.4">
      <c r="J287" s="15"/>
      <c r="K287" s="15"/>
      <c r="L287" s="15"/>
      <c r="M287" s="57"/>
      <c r="N287" s="15"/>
      <c r="O287" s="15"/>
      <c r="P287" s="15"/>
      <c r="Q287" s="15"/>
      <c r="R287" s="16"/>
    </row>
    <row r="288" spans="10:18" x14ac:dyDescent="0.4">
      <c r="J288" s="15"/>
      <c r="K288" s="15"/>
      <c r="L288" s="15"/>
      <c r="M288" s="57"/>
      <c r="N288" s="15"/>
      <c r="O288" s="15"/>
      <c r="P288" s="15"/>
      <c r="Q288" s="15"/>
      <c r="R288" s="16"/>
    </row>
    <row r="289" spans="10:18" x14ac:dyDescent="0.4">
      <c r="J289" s="15"/>
      <c r="K289" s="15"/>
      <c r="L289" s="15"/>
      <c r="M289" s="57"/>
      <c r="N289" s="15"/>
      <c r="O289" s="15"/>
      <c r="P289" s="15"/>
      <c r="Q289" s="15"/>
      <c r="R289" s="16"/>
    </row>
    <row r="290" spans="10:18" x14ac:dyDescent="0.4">
      <c r="J290" s="15"/>
      <c r="K290" s="15"/>
      <c r="L290" s="15"/>
      <c r="M290" s="57"/>
      <c r="N290" s="15"/>
      <c r="O290" s="15"/>
      <c r="P290" s="15"/>
      <c r="Q290" s="15"/>
      <c r="R290" s="16"/>
    </row>
    <row r="291" spans="10:18" x14ac:dyDescent="0.4">
      <c r="J291" s="15"/>
      <c r="K291" s="15"/>
      <c r="L291" s="15"/>
      <c r="M291" s="57"/>
      <c r="N291" s="15"/>
      <c r="O291" s="15"/>
      <c r="P291" s="15"/>
      <c r="Q291" s="15"/>
      <c r="R291" s="16"/>
    </row>
    <row r="292" spans="10:18" x14ac:dyDescent="0.4">
      <c r="J292" s="15"/>
      <c r="K292" s="15"/>
      <c r="L292" s="15"/>
      <c r="M292" s="57"/>
      <c r="N292" s="15"/>
      <c r="O292" s="15"/>
      <c r="P292" s="15"/>
      <c r="Q292" s="15"/>
      <c r="R292" s="16"/>
    </row>
    <row r="293" spans="10:18" x14ac:dyDescent="0.4">
      <c r="J293" s="15"/>
      <c r="K293" s="15"/>
      <c r="L293" s="15"/>
      <c r="M293" s="57"/>
      <c r="N293" s="15"/>
      <c r="O293" s="15"/>
      <c r="P293" s="15"/>
      <c r="Q293" s="15"/>
      <c r="R293" s="16"/>
    </row>
    <row r="294" spans="10:18" x14ac:dyDescent="0.4">
      <c r="J294" s="15"/>
      <c r="K294" s="15"/>
      <c r="L294" s="15"/>
      <c r="M294" s="57"/>
      <c r="N294" s="15"/>
      <c r="O294" s="15"/>
      <c r="P294" s="15"/>
      <c r="Q294" s="15"/>
      <c r="R294" s="16"/>
    </row>
    <row r="295" spans="10:18" x14ac:dyDescent="0.4">
      <c r="J295" s="15"/>
      <c r="K295" s="15"/>
      <c r="L295" s="15"/>
      <c r="M295" s="57"/>
      <c r="N295" s="15"/>
      <c r="O295" s="15"/>
      <c r="P295" s="15"/>
      <c r="Q295" s="15"/>
      <c r="R295" s="16"/>
    </row>
    <row r="296" spans="10:18" x14ac:dyDescent="0.4">
      <c r="J296" s="15"/>
      <c r="K296" s="15"/>
      <c r="L296" s="15"/>
      <c r="M296" s="57"/>
      <c r="N296" s="15"/>
      <c r="O296" s="15"/>
      <c r="P296" s="15"/>
      <c r="Q296" s="15"/>
      <c r="R296" s="16"/>
    </row>
    <row r="297" spans="10:18" x14ac:dyDescent="0.4">
      <c r="J297" s="15"/>
      <c r="K297" s="15"/>
      <c r="L297" s="15"/>
      <c r="M297" s="57"/>
      <c r="N297" s="15"/>
      <c r="O297" s="15"/>
      <c r="P297" s="15"/>
      <c r="Q297" s="15"/>
      <c r="R297" s="16"/>
    </row>
    <row r="298" spans="10:18" x14ac:dyDescent="0.4">
      <c r="J298" s="15"/>
      <c r="K298" s="15"/>
      <c r="L298" s="15"/>
      <c r="M298" s="57"/>
      <c r="N298" s="15"/>
      <c r="O298" s="15"/>
      <c r="P298" s="15"/>
      <c r="Q298" s="15"/>
      <c r="R298" s="16"/>
    </row>
    <row r="299" spans="10:18" x14ac:dyDescent="0.4">
      <c r="J299" s="15"/>
      <c r="K299" s="15"/>
      <c r="L299" s="15"/>
      <c r="M299" s="57"/>
      <c r="N299" s="15"/>
      <c r="O299" s="15"/>
      <c r="P299" s="15"/>
      <c r="Q299" s="15"/>
      <c r="R299" s="16"/>
    </row>
    <row r="300" spans="10:18" x14ac:dyDescent="0.4">
      <c r="J300" s="15"/>
      <c r="K300" s="15"/>
      <c r="L300" s="15"/>
      <c r="M300" s="57"/>
      <c r="N300" s="15"/>
      <c r="O300" s="15"/>
      <c r="P300" s="15"/>
      <c r="Q300" s="15"/>
      <c r="R300" s="16"/>
    </row>
    <row r="301" spans="10:18" x14ac:dyDescent="0.4">
      <c r="J301" s="15"/>
      <c r="K301" s="15"/>
      <c r="L301" s="15"/>
      <c r="M301" s="57"/>
      <c r="N301" s="15"/>
      <c r="O301" s="15"/>
      <c r="P301" s="15"/>
      <c r="Q301" s="15"/>
      <c r="R301" s="16"/>
    </row>
    <row r="302" spans="10:18" x14ac:dyDescent="0.4">
      <c r="J302" s="15"/>
      <c r="K302" s="15"/>
      <c r="L302" s="15"/>
      <c r="M302" s="57"/>
      <c r="N302" s="15"/>
      <c r="O302" s="15"/>
      <c r="P302" s="15"/>
      <c r="Q302" s="15"/>
      <c r="R302" s="16"/>
    </row>
    <row r="303" spans="10:18" x14ac:dyDescent="0.4">
      <c r="J303" s="15"/>
      <c r="K303" s="15"/>
      <c r="L303" s="15"/>
      <c r="M303" s="57"/>
      <c r="N303" s="15"/>
      <c r="O303" s="15"/>
      <c r="P303" s="15"/>
      <c r="Q303" s="15"/>
      <c r="R303" s="16"/>
    </row>
    <row r="304" spans="10:18" x14ac:dyDescent="0.4">
      <c r="J304" s="15"/>
      <c r="K304" s="15"/>
      <c r="L304" s="15"/>
      <c r="M304" s="57"/>
      <c r="N304" s="15"/>
      <c r="O304" s="15"/>
      <c r="P304" s="15"/>
      <c r="Q304" s="15"/>
      <c r="R304" s="16"/>
    </row>
    <row r="305" spans="10:18" x14ac:dyDescent="0.4">
      <c r="J305" s="15"/>
      <c r="K305" s="15"/>
      <c r="L305" s="15"/>
      <c r="M305" s="57"/>
      <c r="N305" s="15"/>
      <c r="O305" s="15"/>
      <c r="P305" s="15"/>
      <c r="Q305" s="15"/>
      <c r="R305" s="16"/>
    </row>
    <row r="306" spans="10:18" x14ac:dyDescent="0.4">
      <c r="J306" s="15"/>
      <c r="K306" s="15"/>
      <c r="L306" s="15"/>
      <c r="M306" s="57"/>
      <c r="N306" s="15"/>
      <c r="O306" s="15"/>
      <c r="P306" s="15"/>
      <c r="Q306" s="15"/>
      <c r="R306" s="16"/>
    </row>
    <row r="307" spans="10:18" x14ac:dyDescent="0.4">
      <c r="J307" s="15"/>
      <c r="K307" s="15"/>
      <c r="L307" s="15"/>
      <c r="M307" s="57"/>
      <c r="N307" s="15"/>
      <c r="O307" s="15"/>
      <c r="P307" s="15"/>
      <c r="Q307" s="15"/>
      <c r="R307" s="16"/>
    </row>
    <row r="308" spans="10:18" x14ac:dyDescent="0.4">
      <c r="J308" s="15"/>
      <c r="K308" s="15"/>
      <c r="L308" s="15"/>
      <c r="M308" s="57"/>
      <c r="N308" s="15"/>
      <c r="O308" s="15"/>
      <c r="P308" s="15"/>
      <c r="Q308" s="15"/>
      <c r="R308" s="16"/>
    </row>
    <row r="309" spans="10:18" x14ac:dyDescent="0.4">
      <c r="J309" s="15"/>
      <c r="K309" s="15"/>
      <c r="L309" s="15"/>
      <c r="M309" s="57"/>
      <c r="N309" s="15"/>
      <c r="O309" s="15"/>
      <c r="P309" s="15"/>
      <c r="Q309" s="15"/>
      <c r="R309" s="16"/>
    </row>
    <row r="310" spans="10:18" x14ac:dyDescent="0.4">
      <c r="J310" s="15"/>
      <c r="K310" s="15"/>
      <c r="L310" s="15"/>
      <c r="M310" s="57"/>
      <c r="N310" s="15"/>
      <c r="O310" s="15"/>
      <c r="P310" s="15"/>
      <c r="Q310" s="15"/>
      <c r="R310" s="16"/>
    </row>
    <row r="311" spans="10:18" x14ac:dyDescent="0.4">
      <c r="J311" s="15"/>
      <c r="K311" s="15"/>
      <c r="L311" s="15"/>
      <c r="M311" s="57"/>
      <c r="N311" s="15"/>
      <c r="O311" s="15"/>
      <c r="P311" s="15"/>
      <c r="Q311" s="15"/>
      <c r="R311" s="16"/>
    </row>
    <row r="312" spans="10:18" x14ac:dyDescent="0.4">
      <c r="J312" s="15"/>
      <c r="K312" s="15"/>
      <c r="L312" s="15"/>
      <c r="M312" s="57"/>
      <c r="N312" s="15"/>
      <c r="O312" s="15"/>
      <c r="P312" s="15"/>
      <c r="Q312" s="15"/>
      <c r="R312" s="16"/>
    </row>
    <row r="313" spans="10:18" x14ac:dyDescent="0.4">
      <c r="J313" s="15"/>
      <c r="K313" s="15"/>
      <c r="L313" s="15"/>
      <c r="M313" s="57"/>
      <c r="N313" s="15"/>
      <c r="O313" s="15"/>
      <c r="P313" s="15"/>
      <c r="Q313" s="15"/>
      <c r="R313" s="16"/>
    </row>
    <row r="314" spans="10:18" x14ac:dyDescent="0.4">
      <c r="J314" s="15"/>
      <c r="K314" s="15"/>
      <c r="L314" s="15"/>
      <c r="M314" s="57"/>
      <c r="N314" s="15"/>
      <c r="O314" s="15"/>
      <c r="P314" s="15"/>
      <c r="Q314" s="15"/>
      <c r="R314" s="16"/>
    </row>
    <row r="315" spans="10:18" x14ac:dyDescent="0.4">
      <c r="J315" s="15"/>
      <c r="K315" s="15"/>
      <c r="L315" s="15"/>
      <c r="M315" s="57"/>
      <c r="N315" s="15"/>
      <c r="O315" s="15"/>
      <c r="P315" s="15"/>
      <c r="Q315" s="15"/>
      <c r="R315" s="16"/>
    </row>
    <row r="316" spans="10:18" x14ac:dyDescent="0.4">
      <c r="J316" s="15"/>
      <c r="K316" s="15"/>
      <c r="L316" s="15"/>
      <c r="M316" s="57"/>
      <c r="N316" s="15"/>
      <c r="O316" s="15"/>
      <c r="P316" s="15"/>
      <c r="Q316" s="15"/>
      <c r="R316" s="16"/>
    </row>
    <row r="317" spans="10:18" x14ac:dyDescent="0.4">
      <c r="J317" s="15"/>
      <c r="K317" s="15"/>
      <c r="L317" s="15"/>
      <c r="M317" s="57"/>
      <c r="N317" s="15"/>
      <c r="O317" s="15"/>
      <c r="P317" s="15"/>
      <c r="Q317" s="15"/>
      <c r="R317" s="16"/>
    </row>
    <row r="318" spans="10:18" x14ac:dyDescent="0.4">
      <c r="J318" s="15"/>
      <c r="K318" s="15"/>
      <c r="L318" s="15"/>
      <c r="M318" s="57"/>
      <c r="N318" s="15"/>
      <c r="O318" s="15"/>
      <c r="P318" s="15"/>
      <c r="Q318" s="15"/>
      <c r="R318" s="16"/>
    </row>
    <row r="319" spans="10:18" x14ac:dyDescent="0.4">
      <c r="J319" s="15"/>
      <c r="K319" s="15"/>
      <c r="L319" s="15"/>
      <c r="M319" s="57"/>
      <c r="N319" s="15"/>
      <c r="O319" s="15"/>
      <c r="P319" s="15"/>
      <c r="Q319" s="15"/>
      <c r="R319" s="16"/>
    </row>
    <row r="320" spans="10:18" x14ac:dyDescent="0.4">
      <c r="J320" s="15"/>
      <c r="K320" s="15"/>
      <c r="L320" s="15"/>
      <c r="M320" s="57"/>
      <c r="N320" s="15"/>
      <c r="O320" s="15"/>
      <c r="P320" s="15"/>
      <c r="Q320" s="15"/>
      <c r="R320" s="16"/>
    </row>
    <row r="321" spans="10:18" x14ac:dyDescent="0.4">
      <c r="J321" s="15"/>
      <c r="K321" s="15"/>
      <c r="L321" s="15"/>
      <c r="M321" s="57"/>
      <c r="N321" s="15"/>
      <c r="O321" s="15"/>
      <c r="P321" s="15"/>
      <c r="Q321" s="15"/>
      <c r="R321" s="16"/>
    </row>
    <row r="322" spans="10:18" x14ac:dyDescent="0.4">
      <c r="J322" s="15"/>
      <c r="K322" s="15"/>
      <c r="L322" s="15"/>
      <c r="M322" s="57"/>
      <c r="N322" s="15"/>
      <c r="O322" s="15"/>
      <c r="P322" s="15"/>
      <c r="Q322" s="15"/>
      <c r="R322" s="16"/>
    </row>
    <row r="323" spans="10:18" x14ac:dyDescent="0.4">
      <c r="J323" s="15"/>
      <c r="K323" s="15"/>
      <c r="L323" s="15"/>
      <c r="M323" s="57"/>
      <c r="N323" s="15"/>
      <c r="O323" s="15"/>
      <c r="P323" s="15"/>
      <c r="Q323" s="15"/>
      <c r="R323" s="16"/>
    </row>
    <row r="324" spans="10:18" x14ac:dyDescent="0.4">
      <c r="J324" s="15"/>
      <c r="K324" s="15"/>
      <c r="L324" s="15"/>
      <c r="M324" s="57"/>
      <c r="N324" s="15"/>
      <c r="O324" s="15"/>
      <c r="P324" s="15"/>
      <c r="Q324" s="15"/>
      <c r="R324" s="16"/>
    </row>
    <row r="325" spans="10:18" x14ac:dyDescent="0.4">
      <c r="J325" s="15"/>
      <c r="K325" s="15"/>
      <c r="L325" s="15"/>
      <c r="M325" s="57"/>
      <c r="N325" s="15"/>
      <c r="O325" s="15"/>
      <c r="P325" s="15"/>
      <c r="Q325" s="15"/>
      <c r="R325" s="16"/>
    </row>
    <row r="326" spans="10:18" x14ac:dyDescent="0.4">
      <c r="J326" s="15"/>
      <c r="K326" s="15"/>
      <c r="L326" s="15"/>
      <c r="M326" s="57"/>
      <c r="N326" s="15"/>
      <c r="O326" s="15"/>
      <c r="P326" s="15"/>
      <c r="Q326" s="15"/>
      <c r="R326" s="16"/>
    </row>
    <row r="327" spans="10:18" x14ac:dyDescent="0.4">
      <c r="J327" s="15"/>
      <c r="K327" s="15"/>
      <c r="L327" s="15"/>
      <c r="M327" s="57"/>
      <c r="N327" s="15"/>
      <c r="O327" s="15"/>
      <c r="P327" s="15"/>
      <c r="Q327" s="15"/>
      <c r="R327" s="16"/>
    </row>
    <row r="328" spans="10:18" x14ac:dyDescent="0.4">
      <c r="J328" s="15"/>
      <c r="K328" s="15"/>
      <c r="L328" s="15"/>
      <c r="M328" s="57"/>
      <c r="N328" s="15"/>
      <c r="O328" s="15"/>
      <c r="P328" s="15"/>
      <c r="Q328" s="15"/>
      <c r="R328" s="16"/>
    </row>
    <row r="329" spans="10:18" x14ac:dyDescent="0.4">
      <c r="J329" s="15"/>
      <c r="K329" s="15"/>
      <c r="L329" s="15"/>
      <c r="M329" s="57"/>
      <c r="N329" s="15"/>
      <c r="O329" s="15"/>
      <c r="P329" s="15"/>
      <c r="Q329" s="15"/>
      <c r="R329" s="16"/>
    </row>
    <row r="330" spans="10:18" x14ac:dyDescent="0.4">
      <c r="J330" s="15"/>
      <c r="K330" s="15"/>
      <c r="L330" s="15"/>
      <c r="M330" s="57"/>
      <c r="N330" s="15"/>
      <c r="O330" s="15"/>
      <c r="P330" s="15"/>
      <c r="Q330" s="15"/>
      <c r="R330" s="16"/>
    </row>
    <row r="331" spans="10:18" x14ac:dyDescent="0.4">
      <c r="J331" s="15"/>
      <c r="K331" s="15"/>
      <c r="L331" s="15"/>
      <c r="M331" s="57"/>
      <c r="N331" s="15"/>
      <c r="O331" s="15"/>
      <c r="P331" s="15"/>
      <c r="Q331" s="15"/>
      <c r="R331" s="16"/>
    </row>
    <row r="332" spans="10:18" x14ac:dyDescent="0.4">
      <c r="J332" s="15"/>
      <c r="K332" s="15"/>
      <c r="L332" s="15"/>
      <c r="M332" s="57"/>
      <c r="N332" s="15"/>
      <c r="O332" s="15"/>
      <c r="P332" s="15"/>
      <c r="Q332" s="15"/>
      <c r="R332" s="16"/>
    </row>
    <row r="333" spans="10:18" x14ac:dyDescent="0.4">
      <c r="J333" s="15"/>
      <c r="K333" s="15"/>
      <c r="L333" s="15"/>
      <c r="M333" s="57"/>
      <c r="N333" s="15"/>
      <c r="O333" s="15"/>
      <c r="P333" s="15"/>
      <c r="Q333" s="15"/>
      <c r="R333" s="16"/>
    </row>
    <row r="334" spans="10:18" x14ac:dyDescent="0.4">
      <c r="J334" s="15"/>
      <c r="K334" s="15"/>
      <c r="L334" s="15"/>
      <c r="M334" s="57"/>
      <c r="N334" s="15"/>
      <c r="O334" s="15"/>
      <c r="P334" s="15"/>
      <c r="Q334" s="15"/>
      <c r="R334" s="16"/>
    </row>
    <row r="335" spans="10:18" x14ac:dyDescent="0.4">
      <c r="J335" s="15"/>
      <c r="K335" s="15"/>
      <c r="L335" s="15"/>
      <c r="M335" s="57"/>
      <c r="N335" s="15"/>
      <c r="O335" s="15"/>
      <c r="P335" s="15"/>
      <c r="Q335" s="15"/>
      <c r="R335" s="16"/>
    </row>
    <row r="336" spans="10:18" x14ac:dyDescent="0.4">
      <c r="J336" s="15"/>
      <c r="K336" s="15"/>
      <c r="L336" s="15"/>
      <c r="M336" s="57"/>
      <c r="N336" s="15"/>
      <c r="O336" s="15"/>
      <c r="P336" s="15"/>
      <c r="Q336" s="15"/>
      <c r="R336" s="16"/>
    </row>
    <row r="337" spans="10:18" x14ac:dyDescent="0.4">
      <c r="J337" s="15"/>
      <c r="K337" s="15"/>
      <c r="L337" s="15"/>
      <c r="M337" s="57"/>
      <c r="N337" s="15"/>
      <c r="O337" s="15"/>
      <c r="P337" s="15"/>
      <c r="Q337" s="15"/>
      <c r="R337" s="16"/>
    </row>
    <row r="338" spans="10:18" x14ac:dyDescent="0.4">
      <c r="J338" s="15"/>
      <c r="K338" s="15"/>
      <c r="L338" s="15"/>
      <c r="M338" s="57"/>
      <c r="N338" s="15"/>
      <c r="O338" s="15"/>
      <c r="P338" s="15"/>
      <c r="Q338" s="15"/>
      <c r="R338" s="16"/>
    </row>
    <row r="339" spans="10:18" x14ac:dyDescent="0.4">
      <c r="J339" s="15"/>
      <c r="K339" s="15"/>
      <c r="L339" s="15"/>
      <c r="M339" s="57"/>
      <c r="N339" s="15"/>
      <c r="O339" s="15"/>
      <c r="P339" s="15"/>
      <c r="Q339" s="15"/>
      <c r="R339" s="16"/>
    </row>
    <row r="340" spans="10:18" x14ac:dyDescent="0.4">
      <c r="J340" s="15"/>
      <c r="K340" s="15"/>
      <c r="L340" s="15"/>
      <c r="M340" s="57"/>
      <c r="N340" s="15"/>
      <c r="O340" s="15"/>
      <c r="P340" s="15"/>
      <c r="Q340" s="15"/>
      <c r="R340" s="16"/>
    </row>
    <row r="341" spans="10:18" x14ac:dyDescent="0.4">
      <c r="J341" s="15"/>
      <c r="K341" s="15"/>
      <c r="L341" s="15"/>
      <c r="M341" s="57"/>
      <c r="N341" s="15"/>
      <c r="O341" s="15"/>
      <c r="P341" s="15"/>
      <c r="Q341" s="15"/>
      <c r="R341" s="16"/>
    </row>
    <row r="342" spans="10:18" x14ac:dyDescent="0.4">
      <c r="J342" s="15"/>
      <c r="K342" s="15"/>
      <c r="L342" s="15"/>
      <c r="M342" s="57"/>
      <c r="N342" s="15"/>
      <c r="O342" s="15"/>
      <c r="P342" s="15"/>
      <c r="Q342" s="15"/>
      <c r="R342" s="16"/>
    </row>
    <row r="343" spans="10:18" x14ac:dyDescent="0.4">
      <c r="J343" s="15"/>
      <c r="K343" s="15"/>
      <c r="L343" s="15"/>
      <c r="M343" s="57"/>
      <c r="N343" s="15"/>
      <c r="O343" s="15"/>
      <c r="P343" s="15"/>
      <c r="Q343" s="15"/>
      <c r="R343" s="16"/>
    </row>
    <row r="344" spans="10:18" x14ac:dyDescent="0.4">
      <c r="J344" s="15"/>
      <c r="K344" s="15"/>
      <c r="L344" s="15"/>
      <c r="M344" s="57"/>
      <c r="N344" s="15"/>
      <c r="O344" s="15"/>
      <c r="P344" s="15"/>
      <c r="Q344" s="15"/>
      <c r="R344" s="16"/>
    </row>
    <row r="345" spans="10:18" x14ac:dyDescent="0.4">
      <c r="J345" s="15"/>
      <c r="K345" s="15"/>
      <c r="L345" s="15"/>
      <c r="M345" s="57"/>
      <c r="N345" s="15"/>
      <c r="O345" s="15"/>
      <c r="P345" s="15"/>
      <c r="Q345" s="15"/>
      <c r="R345" s="16"/>
    </row>
    <row r="346" spans="10:18" x14ac:dyDescent="0.4">
      <c r="J346" s="15"/>
      <c r="K346" s="15"/>
      <c r="L346" s="15"/>
      <c r="M346" s="57"/>
      <c r="N346" s="15"/>
      <c r="O346" s="15"/>
      <c r="P346" s="15"/>
      <c r="Q346" s="15"/>
      <c r="R346" s="16"/>
    </row>
    <row r="347" spans="10:18" x14ac:dyDescent="0.4">
      <c r="J347" s="15"/>
      <c r="K347" s="15"/>
      <c r="L347" s="15"/>
      <c r="M347" s="57"/>
      <c r="N347" s="15"/>
      <c r="O347" s="15"/>
      <c r="P347" s="15"/>
      <c r="Q347" s="15"/>
      <c r="R347" s="16"/>
    </row>
    <row r="348" spans="10:18" x14ac:dyDescent="0.4">
      <c r="J348" s="15"/>
      <c r="K348" s="15"/>
      <c r="L348" s="15"/>
      <c r="M348" s="57"/>
      <c r="N348" s="15"/>
      <c r="O348" s="15"/>
      <c r="P348" s="15"/>
      <c r="Q348" s="15"/>
      <c r="R348" s="16"/>
    </row>
    <row r="349" spans="10:18" x14ac:dyDescent="0.4">
      <c r="J349" s="15"/>
      <c r="K349" s="15"/>
      <c r="L349" s="15"/>
      <c r="M349" s="57"/>
      <c r="N349" s="15"/>
      <c r="O349" s="15"/>
      <c r="P349" s="15"/>
      <c r="Q349" s="15"/>
      <c r="R349" s="16"/>
    </row>
    <row r="350" spans="10:18" x14ac:dyDescent="0.4">
      <c r="J350" s="15"/>
      <c r="K350" s="15"/>
      <c r="L350" s="15"/>
      <c r="M350" s="57"/>
      <c r="N350" s="15"/>
      <c r="O350" s="15"/>
      <c r="P350" s="15"/>
      <c r="Q350" s="15"/>
      <c r="R350" s="16"/>
    </row>
    <row r="351" spans="10:18" x14ac:dyDescent="0.4">
      <c r="J351" s="15"/>
      <c r="K351" s="15"/>
      <c r="L351" s="15"/>
      <c r="M351" s="57"/>
      <c r="N351" s="15"/>
      <c r="O351" s="15"/>
      <c r="P351" s="15"/>
      <c r="Q351" s="15"/>
      <c r="R351" s="16"/>
    </row>
    <row r="352" spans="10:18" x14ac:dyDescent="0.4">
      <c r="J352" s="15"/>
      <c r="K352" s="15"/>
      <c r="L352" s="15"/>
      <c r="M352" s="57"/>
      <c r="N352" s="15"/>
      <c r="O352" s="15"/>
      <c r="P352" s="15"/>
      <c r="Q352" s="15"/>
      <c r="R352" s="16"/>
    </row>
    <row r="353" spans="10:18" x14ac:dyDescent="0.4">
      <c r="J353" s="15"/>
      <c r="K353" s="15"/>
      <c r="L353" s="15"/>
      <c r="M353" s="57"/>
      <c r="N353" s="15"/>
      <c r="O353" s="15"/>
      <c r="P353" s="15"/>
      <c r="Q353" s="15"/>
      <c r="R353" s="16"/>
    </row>
    <row r="354" spans="10:18" x14ac:dyDescent="0.4">
      <c r="J354" s="15"/>
      <c r="K354" s="15"/>
      <c r="L354" s="15"/>
      <c r="M354" s="57"/>
      <c r="N354" s="15"/>
      <c r="O354" s="15"/>
      <c r="P354" s="15"/>
      <c r="Q354" s="15"/>
      <c r="R354" s="16"/>
    </row>
    <row r="355" spans="10:18" x14ac:dyDescent="0.4">
      <c r="J355" s="15"/>
      <c r="K355" s="15"/>
      <c r="L355" s="15"/>
      <c r="M355" s="57"/>
      <c r="N355" s="15"/>
      <c r="O355" s="15"/>
      <c r="P355" s="15"/>
      <c r="Q355" s="15"/>
      <c r="R355" s="16"/>
    </row>
    <row r="356" spans="10:18" x14ac:dyDescent="0.4">
      <c r="J356" s="15"/>
      <c r="K356" s="15"/>
      <c r="L356" s="15"/>
      <c r="M356" s="57"/>
      <c r="N356" s="15"/>
      <c r="O356" s="15"/>
      <c r="P356" s="15"/>
      <c r="Q356" s="15"/>
      <c r="R356" s="16"/>
    </row>
    <row r="357" spans="10:18" x14ac:dyDescent="0.4">
      <c r="J357" s="15"/>
      <c r="K357" s="15"/>
      <c r="L357" s="15"/>
      <c r="M357" s="57"/>
      <c r="N357" s="15"/>
      <c r="O357" s="15"/>
      <c r="P357" s="15"/>
      <c r="Q357" s="15"/>
      <c r="R357" s="16"/>
    </row>
    <row r="358" spans="10:18" x14ac:dyDescent="0.4">
      <c r="J358" s="15"/>
      <c r="K358" s="15"/>
      <c r="L358" s="15"/>
      <c r="M358" s="57"/>
      <c r="N358" s="15"/>
      <c r="O358" s="15"/>
      <c r="P358" s="15"/>
      <c r="Q358" s="15"/>
      <c r="R358" s="16"/>
    </row>
    <row r="359" spans="10:18" x14ac:dyDescent="0.4">
      <c r="J359" s="15"/>
      <c r="K359" s="15"/>
      <c r="L359" s="15"/>
      <c r="M359" s="57"/>
      <c r="N359" s="15"/>
      <c r="O359" s="15"/>
      <c r="P359" s="15"/>
      <c r="Q359" s="15"/>
      <c r="R359" s="16"/>
    </row>
    <row r="360" spans="10:18" x14ac:dyDescent="0.4">
      <c r="J360" s="15"/>
      <c r="K360" s="15"/>
      <c r="L360" s="15"/>
      <c r="M360" s="57"/>
      <c r="N360" s="15"/>
      <c r="O360" s="15"/>
      <c r="P360" s="15"/>
      <c r="Q360" s="15"/>
      <c r="R360" s="16"/>
    </row>
    <row r="361" spans="10:18" x14ac:dyDescent="0.4">
      <c r="J361" s="15"/>
      <c r="K361" s="15"/>
      <c r="L361" s="15"/>
      <c r="M361" s="57"/>
      <c r="N361" s="15"/>
      <c r="O361" s="15"/>
      <c r="P361" s="15"/>
      <c r="Q361" s="15"/>
      <c r="R361" s="16"/>
    </row>
    <row r="362" spans="10:18" x14ac:dyDescent="0.4">
      <c r="J362" s="15"/>
      <c r="K362" s="15"/>
      <c r="L362" s="15"/>
      <c r="M362" s="57"/>
      <c r="N362" s="15"/>
      <c r="O362" s="15"/>
      <c r="P362" s="15"/>
      <c r="Q362" s="15"/>
      <c r="R362" s="16"/>
    </row>
    <row r="363" spans="10:18" x14ac:dyDescent="0.4">
      <c r="J363" s="15"/>
      <c r="K363" s="15"/>
      <c r="L363" s="15"/>
      <c r="M363" s="57"/>
      <c r="N363" s="15"/>
      <c r="O363" s="15"/>
      <c r="P363" s="15"/>
      <c r="Q363" s="15"/>
      <c r="R363" s="16"/>
    </row>
    <row r="364" spans="10:18" x14ac:dyDescent="0.4">
      <c r="J364" s="15"/>
      <c r="K364" s="15"/>
      <c r="L364" s="15"/>
      <c r="M364" s="57"/>
      <c r="N364" s="15"/>
      <c r="O364" s="15"/>
      <c r="P364" s="15"/>
      <c r="Q364" s="15"/>
      <c r="R364" s="16"/>
    </row>
    <row r="365" spans="10:18" x14ac:dyDescent="0.4">
      <c r="J365" s="15"/>
      <c r="K365" s="15"/>
      <c r="L365" s="15"/>
      <c r="M365" s="57"/>
      <c r="N365" s="15"/>
      <c r="O365" s="15"/>
      <c r="P365" s="15"/>
      <c r="Q365" s="15"/>
      <c r="R365" s="16"/>
    </row>
    <row r="366" spans="10:18" x14ac:dyDescent="0.4">
      <c r="J366" s="15"/>
      <c r="K366" s="15"/>
      <c r="L366" s="15"/>
      <c r="M366" s="57"/>
      <c r="N366" s="15"/>
      <c r="O366" s="15"/>
      <c r="P366" s="15"/>
      <c r="Q366" s="15"/>
      <c r="R366" s="16"/>
    </row>
    <row r="367" spans="10:18" x14ac:dyDescent="0.4">
      <c r="J367" s="15"/>
      <c r="K367" s="15"/>
      <c r="L367" s="15"/>
      <c r="M367" s="57"/>
      <c r="N367" s="15"/>
      <c r="O367" s="15"/>
      <c r="P367" s="15"/>
      <c r="Q367" s="15"/>
      <c r="R367" s="16"/>
    </row>
    <row r="368" spans="10:18" x14ac:dyDescent="0.4">
      <c r="J368" s="15"/>
      <c r="K368" s="15"/>
      <c r="L368" s="15"/>
      <c r="M368" s="57"/>
      <c r="N368" s="15"/>
      <c r="O368" s="15"/>
      <c r="P368" s="15"/>
      <c r="Q368" s="15"/>
      <c r="R368" s="16"/>
    </row>
    <row r="369" spans="10:18" x14ac:dyDescent="0.4">
      <c r="J369" s="15"/>
      <c r="K369" s="15"/>
      <c r="L369" s="15"/>
      <c r="M369" s="57"/>
      <c r="N369" s="15"/>
      <c r="O369" s="15"/>
      <c r="P369" s="15"/>
      <c r="Q369" s="15"/>
      <c r="R369" s="16"/>
    </row>
    <row r="370" spans="10:18" x14ac:dyDescent="0.4">
      <c r="J370" s="15"/>
      <c r="K370" s="15"/>
      <c r="L370" s="15"/>
      <c r="M370" s="57"/>
      <c r="N370" s="15"/>
      <c r="O370" s="15"/>
      <c r="P370" s="15"/>
      <c r="Q370" s="15"/>
      <c r="R370" s="16"/>
    </row>
    <row r="371" spans="10:18" x14ac:dyDescent="0.4">
      <c r="J371" s="15"/>
      <c r="K371" s="15"/>
      <c r="L371" s="15"/>
      <c r="M371" s="57"/>
      <c r="N371" s="15"/>
      <c r="O371" s="15"/>
      <c r="P371" s="15"/>
      <c r="Q371" s="15"/>
      <c r="R371" s="16"/>
    </row>
    <row r="372" spans="10:18" x14ac:dyDescent="0.4">
      <c r="J372" s="15"/>
      <c r="K372" s="15"/>
      <c r="L372" s="15"/>
      <c r="M372" s="57"/>
      <c r="N372" s="15"/>
      <c r="O372" s="15"/>
      <c r="P372" s="15"/>
      <c r="Q372" s="15"/>
      <c r="R372" s="16"/>
    </row>
    <row r="373" spans="10:18" x14ac:dyDescent="0.4">
      <c r="J373" s="15"/>
      <c r="K373" s="15"/>
      <c r="L373" s="15"/>
      <c r="M373" s="57"/>
      <c r="N373" s="15"/>
      <c r="O373" s="15"/>
      <c r="P373" s="15"/>
      <c r="Q373" s="15"/>
      <c r="R373" s="16"/>
    </row>
    <row r="374" spans="10:18" x14ac:dyDescent="0.4">
      <c r="J374" s="15"/>
      <c r="K374" s="15"/>
      <c r="L374" s="15"/>
      <c r="M374" s="57"/>
      <c r="N374" s="15"/>
      <c r="O374" s="15"/>
      <c r="P374" s="15"/>
      <c r="Q374" s="15"/>
      <c r="R374" s="16"/>
    </row>
    <row r="375" spans="10:18" x14ac:dyDescent="0.4">
      <c r="J375" s="15"/>
      <c r="K375" s="15"/>
      <c r="L375" s="15"/>
      <c r="M375" s="57"/>
      <c r="N375" s="15"/>
      <c r="O375" s="15"/>
      <c r="P375" s="15"/>
      <c r="Q375" s="15"/>
      <c r="R375" s="16"/>
    </row>
    <row r="376" spans="10:18" x14ac:dyDescent="0.4">
      <c r="J376" s="15"/>
      <c r="K376" s="15"/>
      <c r="L376" s="15"/>
      <c r="M376" s="57"/>
      <c r="N376" s="15"/>
      <c r="O376" s="15"/>
      <c r="P376" s="15"/>
      <c r="Q376" s="15"/>
      <c r="R376" s="16"/>
    </row>
    <row r="377" spans="10:18" x14ac:dyDescent="0.4">
      <c r="J377" s="15"/>
      <c r="K377" s="15"/>
      <c r="L377" s="15"/>
      <c r="M377" s="57"/>
      <c r="N377" s="15"/>
      <c r="O377" s="15"/>
      <c r="P377" s="15"/>
      <c r="Q377" s="15"/>
      <c r="R377" s="16"/>
    </row>
    <row r="378" spans="10:18" x14ac:dyDescent="0.4">
      <c r="J378" s="15"/>
      <c r="K378" s="15"/>
      <c r="L378" s="15"/>
      <c r="M378" s="57"/>
      <c r="N378" s="15"/>
      <c r="O378" s="15"/>
      <c r="P378" s="15"/>
      <c r="Q378" s="15"/>
      <c r="R378" s="16"/>
    </row>
    <row r="379" spans="10:18" x14ac:dyDescent="0.4">
      <c r="J379" s="15"/>
      <c r="K379" s="15"/>
      <c r="L379" s="15"/>
      <c r="M379" s="57"/>
      <c r="N379" s="15"/>
      <c r="O379" s="15"/>
      <c r="P379" s="15"/>
      <c r="Q379" s="15"/>
      <c r="R379" s="16"/>
    </row>
    <row r="380" spans="10:18" x14ac:dyDescent="0.4">
      <c r="J380" s="15"/>
      <c r="K380" s="15"/>
      <c r="L380" s="15"/>
      <c r="M380" s="57"/>
      <c r="N380" s="15"/>
      <c r="O380" s="15"/>
      <c r="P380" s="15"/>
      <c r="Q380" s="15"/>
      <c r="R380" s="16"/>
    </row>
    <row r="381" spans="10:18" x14ac:dyDescent="0.4">
      <c r="J381" s="15"/>
      <c r="K381" s="15"/>
      <c r="L381" s="15"/>
      <c r="M381" s="57"/>
      <c r="N381" s="15"/>
      <c r="O381" s="15"/>
      <c r="P381" s="15"/>
      <c r="Q381" s="15"/>
      <c r="R381" s="16"/>
    </row>
    <row r="382" spans="10:18" x14ac:dyDescent="0.4">
      <c r="J382" s="15"/>
      <c r="K382" s="15"/>
      <c r="L382" s="15"/>
      <c r="M382" s="57"/>
      <c r="N382" s="15"/>
      <c r="O382" s="15"/>
      <c r="P382" s="15"/>
      <c r="Q382" s="15"/>
      <c r="R382" s="16"/>
    </row>
    <row r="383" spans="10:18" x14ac:dyDescent="0.4">
      <c r="J383" s="15"/>
      <c r="K383" s="15"/>
      <c r="L383" s="15"/>
      <c r="M383" s="57"/>
      <c r="N383" s="15"/>
      <c r="O383" s="15"/>
      <c r="P383" s="15"/>
      <c r="Q383" s="15"/>
      <c r="R383" s="16"/>
    </row>
    <row r="384" spans="10:18" x14ac:dyDescent="0.4">
      <c r="J384" s="15"/>
      <c r="K384" s="15"/>
      <c r="L384" s="15"/>
      <c r="M384" s="57"/>
      <c r="N384" s="15"/>
      <c r="O384" s="15"/>
      <c r="P384" s="15"/>
      <c r="Q384" s="15"/>
      <c r="R384" s="16"/>
    </row>
    <row r="385" spans="10:18" x14ac:dyDescent="0.4">
      <c r="J385" s="15"/>
      <c r="K385" s="15"/>
      <c r="L385" s="15"/>
      <c r="M385" s="57"/>
      <c r="N385" s="15"/>
      <c r="O385" s="15"/>
      <c r="P385" s="15"/>
      <c r="Q385" s="15"/>
      <c r="R385" s="16"/>
    </row>
    <row r="386" spans="10:18" x14ac:dyDescent="0.4">
      <c r="J386" s="15"/>
      <c r="K386" s="15"/>
      <c r="L386" s="15"/>
      <c r="M386" s="57"/>
      <c r="N386" s="15"/>
      <c r="O386" s="15"/>
      <c r="P386" s="15"/>
      <c r="Q386" s="15"/>
      <c r="R386" s="16"/>
    </row>
    <row r="387" spans="10:18" x14ac:dyDescent="0.4">
      <c r="J387" s="15"/>
      <c r="K387" s="15"/>
      <c r="L387" s="15"/>
      <c r="M387" s="57"/>
      <c r="N387" s="15"/>
      <c r="O387" s="15"/>
      <c r="P387" s="15"/>
      <c r="Q387" s="15"/>
      <c r="R387" s="16"/>
    </row>
    <row r="388" spans="10:18" x14ac:dyDescent="0.4">
      <c r="J388" s="15"/>
      <c r="K388" s="15"/>
      <c r="L388" s="15"/>
      <c r="M388" s="57"/>
      <c r="N388" s="15"/>
      <c r="O388" s="15"/>
      <c r="P388" s="15"/>
      <c r="Q388" s="15"/>
      <c r="R388" s="16"/>
    </row>
    <row r="389" spans="10:18" x14ac:dyDescent="0.4">
      <c r="J389" s="15"/>
      <c r="K389" s="15"/>
      <c r="L389" s="15"/>
      <c r="M389" s="57"/>
      <c r="N389" s="15"/>
      <c r="O389" s="15"/>
      <c r="P389" s="15"/>
      <c r="Q389" s="15"/>
      <c r="R389" s="16"/>
    </row>
    <row r="390" spans="10:18" x14ac:dyDescent="0.4">
      <c r="J390" s="15"/>
      <c r="K390" s="15"/>
      <c r="L390" s="15"/>
      <c r="M390" s="57"/>
      <c r="N390" s="15"/>
      <c r="O390" s="15"/>
      <c r="P390" s="15"/>
      <c r="Q390" s="15"/>
      <c r="R390" s="16"/>
    </row>
    <row r="391" spans="10:18" x14ac:dyDescent="0.4">
      <c r="J391" s="15"/>
      <c r="K391" s="15"/>
      <c r="L391" s="15"/>
      <c r="M391" s="57"/>
      <c r="N391" s="15"/>
      <c r="O391" s="15"/>
      <c r="P391" s="15"/>
      <c r="Q391" s="15"/>
      <c r="R391" s="16"/>
    </row>
    <row r="392" spans="10:18" x14ac:dyDescent="0.4">
      <c r="J392" s="15"/>
      <c r="K392" s="15"/>
      <c r="L392" s="15"/>
      <c r="M392" s="57"/>
      <c r="N392" s="15"/>
      <c r="O392" s="15"/>
      <c r="P392" s="15"/>
      <c r="Q392" s="15"/>
      <c r="R392" s="16"/>
    </row>
    <row r="393" spans="10:18" x14ac:dyDescent="0.4">
      <c r="J393" s="15"/>
      <c r="K393" s="15"/>
      <c r="L393" s="15"/>
      <c r="M393" s="57"/>
      <c r="N393" s="15"/>
      <c r="O393" s="15"/>
      <c r="P393" s="15"/>
      <c r="Q393" s="15"/>
      <c r="R393" s="16"/>
    </row>
    <row r="394" spans="10:18" x14ac:dyDescent="0.4">
      <c r="J394" s="15"/>
      <c r="K394" s="15"/>
      <c r="L394" s="15"/>
      <c r="M394" s="57"/>
      <c r="N394" s="15"/>
      <c r="O394" s="15"/>
      <c r="P394" s="15"/>
      <c r="Q394" s="15"/>
      <c r="R394" s="16"/>
    </row>
    <row r="395" spans="10:18" x14ac:dyDescent="0.4">
      <c r="J395" s="15"/>
      <c r="K395" s="15"/>
      <c r="L395" s="15"/>
      <c r="M395" s="57"/>
      <c r="N395" s="15"/>
      <c r="O395" s="15"/>
      <c r="P395" s="15"/>
      <c r="Q395" s="15"/>
      <c r="R395" s="16"/>
    </row>
    <row r="396" spans="10:18" x14ac:dyDescent="0.4">
      <c r="J396" s="15"/>
      <c r="K396" s="15"/>
      <c r="L396" s="15"/>
      <c r="M396" s="57"/>
      <c r="N396" s="15"/>
      <c r="O396" s="15"/>
      <c r="P396" s="15"/>
      <c r="Q396" s="15"/>
      <c r="R396" s="16"/>
    </row>
    <row r="397" spans="10:18" x14ac:dyDescent="0.4">
      <c r="J397" s="15"/>
      <c r="K397" s="15"/>
      <c r="L397" s="15"/>
      <c r="M397" s="57"/>
      <c r="N397" s="15"/>
      <c r="O397" s="15"/>
      <c r="P397" s="15"/>
      <c r="Q397" s="15"/>
      <c r="R397" s="16"/>
    </row>
    <row r="398" spans="10:18" x14ac:dyDescent="0.4">
      <c r="J398" s="15"/>
      <c r="K398" s="15"/>
      <c r="L398" s="15"/>
      <c r="M398" s="57"/>
      <c r="N398" s="15"/>
      <c r="O398" s="15"/>
      <c r="P398" s="15"/>
      <c r="Q398" s="15"/>
      <c r="R398" s="16"/>
    </row>
    <row r="399" spans="10:18" x14ac:dyDescent="0.4">
      <c r="J399" s="15"/>
      <c r="K399" s="15"/>
      <c r="L399" s="15"/>
      <c r="M399" s="57"/>
      <c r="N399" s="15"/>
      <c r="O399" s="15"/>
      <c r="P399" s="15"/>
      <c r="Q399" s="15"/>
      <c r="R399" s="16"/>
    </row>
    <row r="400" spans="10:18" x14ac:dyDescent="0.4">
      <c r="J400" s="15"/>
      <c r="K400" s="15"/>
      <c r="L400" s="15"/>
      <c r="M400" s="57"/>
      <c r="N400" s="15"/>
      <c r="O400" s="15"/>
      <c r="P400" s="15"/>
      <c r="Q400" s="15"/>
      <c r="R400" s="16"/>
    </row>
    <row r="401" spans="10:18" x14ac:dyDescent="0.4">
      <c r="J401" s="15"/>
      <c r="K401" s="15"/>
      <c r="L401" s="15"/>
      <c r="M401" s="57"/>
      <c r="N401" s="15"/>
      <c r="O401" s="15"/>
      <c r="P401" s="15"/>
      <c r="Q401" s="15"/>
      <c r="R401" s="16"/>
    </row>
    <row r="402" spans="10:18" x14ac:dyDescent="0.4">
      <c r="J402" s="15"/>
      <c r="K402" s="15"/>
      <c r="L402" s="15"/>
      <c r="M402" s="57"/>
      <c r="N402" s="15"/>
      <c r="O402" s="15"/>
      <c r="P402" s="15"/>
      <c r="Q402" s="15"/>
      <c r="R402" s="16"/>
    </row>
    <row r="403" spans="10:18" x14ac:dyDescent="0.4">
      <c r="J403" s="15"/>
      <c r="K403" s="15"/>
      <c r="L403" s="15"/>
      <c r="M403" s="57"/>
      <c r="N403" s="15"/>
      <c r="O403" s="15"/>
      <c r="P403" s="15"/>
      <c r="Q403" s="15"/>
      <c r="R403" s="16"/>
    </row>
    <row r="404" spans="10:18" x14ac:dyDescent="0.4">
      <c r="J404" s="15"/>
      <c r="K404" s="15"/>
      <c r="L404" s="15"/>
      <c r="M404" s="57"/>
      <c r="N404" s="15"/>
      <c r="O404" s="15"/>
      <c r="P404" s="15"/>
      <c r="Q404" s="15"/>
      <c r="R404" s="16"/>
    </row>
    <row r="405" spans="10:18" x14ac:dyDescent="0.4">
      <c r="J405" s="15"/>
      <c r="K405" s="15"/>
      <c r="L405" s="15"/>
      <c r="M405" s="57"/>
      <c r="N405" s="15"/>
      <c r="O405" s="15"/>
      <c r="P405" s="15"/>
      <c r="Q405" s="15"/>
      <c r="R405" s="16"/>
    </row>
    <row r="406" spans="10:18" x14ac:dyDescent="0.4">
      <c r="J406" s="15"/>
      <c r="K406" s="15"/>
      <c r="L406" s="15"/>
      <c r="M406" s="57"/>
      <c r="N406" s="15"/>
      <c r="O406" s="15"/>
      <c r="P406" s="15"/>
      <c r="Q406" s="15"/>
      <c r="R406" s="16"/>
    </row>
    <row r="407" spans="10:18" x14ac:dyDescent="0.4">
      <c r="J407" s="15"/>
      <c r="K407" s="15"/>
      <c r="L407" s="15"/>
      <c r="M407" s="57"/>
      <c r="N407" s="15"/>
      <c r="O407" s="15"/>
      <c r="P407" s="15"/>
      <c r="Q407" s="15"/>
      <c r="R407" s="16"/>
    </row>
    <row r="408" spans="10:18" x14ac:dyDescent="0.4">
      <c r="J408" s="15"/>
      <c r="K408" s="15"/>
      <c r="L408" s="15"/>
      <c r="M408" s="57"/>
      <c r="N408" s="15"/>
      <c r="O408" s="15"/>
      <c r="P408" s="15"/>
      <c r="Q408" s="15"/>
      <c r="R408" s="16"/>
    </row>
    <row r="409" spans="10:18" x14ac:dyDescent="0.4">
      <c r="J409" s="15"/>
      <c r="K409" s="15"/>
      <c r="L409" s="15"/>
      <c r="M409" s="57"/>
      <c r="N409" s="15"/>
      <c r="O409" s="15"/>
      <c r="P409" s="15"/>
      <c r="Q409" s="15"/>
      <c r="R409" s="16"/>
    </row>
    <row r="410" spans="10:18" x14ac:dyDescent="0.4">
      <c r="J410" s="15"/>
      <c r="K410" s="15"/>
      <c r="L410" s="15"/>
      <c r="M410" s="57"/>
      <c r="N410" s="15"/>
      <c r="O410" s="15"/>
      <c r="P410" s="15"/>
      <c r="Q410" s="15"/>
      <c r="R410" s="16"/>
    </row>
    <row r="411" spans="10:18" x14ac:dyDescent="0.4">
      <c r="J411" s="15"/>
      <c r="K411" s="15"/>
      <c r="L411" s="15"/>
      <c r="M411" s="57"/>
      <c r="N411" s="15"/>
      <c r="O411" s="15"/>
      <c r="P411" s="15"/>
      <c r="Q411" s="15"/>
      <c r="R411" s="16"/>
    </row>
    <row r="412" spans="10:18" x14ac:dyDescent="0.4">
      <c r="J412" s="15"/>
      <c r="K412" s="15"/>
      <c r="L412" s="15"/>
      <c r="M412" s="57"/>
      <c r="N412" s="15"/>
      <c r="O412" s="15"/>
      <c r="P412" s="15"/>
      <c r="Q412" s="15"/>
      <c r="R412" s="16"/>
    </row>
    <row r="413" spans="10:18" x14ac:dyDescent="0.4">
      <c r="J413" s="15"/>
      <c r="K413" s="15"/>
      <c r="L413" s="15"/>
      <c r="M413" s="57"/>
      <c r="N413" s="15"/>
      <c r="O413" s="15"/>
      <c r="P413" s="15"/>
      <c r="Q413" s="15"/>
      <c r="R413" s="16"/>
    </row>
    <row r="414" spans="10:18" x14ac:dyDescent="0.4">
      <c r="J414" s="15"/>
      <c r="K414" s="15"/>
      <c r="L414" s="15"/>
      <c r="M414" s="57"/>
      <c r="N414" s="15"/>
      <c r="O414" s="15"/>
      <c r="P414" s="15"/>
      <c r="Q414" s="15"/>
      <c r="R414" s="16"/>
    </row>
    <row r="415" spans="10:18" x14ac:dyDescent="0.4">
      <c r="J415" s="15"/>
      <c r="K415" s="15"/>
      <c r="L415" s="15"/>
      <c r="M415" s="57"/>
      <c r="N415" s="15"/>
      <c r="O415" s="15"/>
      <c r="P415" s="15"/>
      <c r="Q415" s="15"/>
      <c r="R415" s="16"/>
    </row>
    <row r="416" spans="10:18" x14ac:dyDescent="0.4">
      <c r="J416" s="15"/>
      <c r="K416" s="15"/>
      <c r="L416" s="15"/>
      <c r="M416" s="57"/>
      <c r="N416" s="15"/>
      <c r="O416" s="15"/>
      <c r="P416" s="15"/>
      <c r="Q416" s="15"/>
      <c r="R416" s="16"/>
    </row>
    <row r="417" spans="10:18" x14ac:dyDescent="0.4">
      <c r="J417" s="15"/>
      <c r="K417" s="15"/>
      <c r="L417" s="15"/>
      <c r="M417" s="57"/>
      <c r="N417" s="15"/>
      <c r="O417" s="15"/>
      <c r="P417" s="15"/>
      <c r="Q417" s="15"/>
      <c r="R417" s="16"/>
    </row>
    <row r="418" spans="10:18" x14ac:dyDescent="0.4">
      <c r="J418" s="15"/>
      <c r="K418" s="15"/>
      <c r="L418" s="15"/>
      <c r="M418" s="57"/>
      <c r="N418" s="15"/>
      <c r="O418" s="15"/>
      <c r="P418" s="15"/>
      <c r="Q418" s="15"/>
      <c r="R418" s="16"/>
    </row>
    <row r="419" spans="10:18" x14ac:dyDescent="0.4">
      <c r="J419" s="15"/>
      <c r="K419" s="15"/>
      <c r="L419" s="15"/>
      <c r="M419" s="57"/>
      <c r="N419" s="15"/>
      <c r="O419" s="15"/>
      <c r="P419" s="15"/>
      <c r="Q419" s="15"/>
      <c r="R419" s="16"/>
    </row>
    <row r="420" spans="10:18" x14ac:dyDescent="0.4">
      <c r="J420" s="15"/>
      <c r="K420" s="15"/>
      <c r="L420" s="15"/>
      <c r="M420" s="57"/>
      <c r="N420" s="15"/>
      <c r="O420" s="15"/>
      <c r="P420" s="15"/>
      <c r="Q420" s="15"/>
      <c r="R420" s="16"/>
    </row>
    <row r="421" spans="10:18" x14ac:dyDescent="0.4">
      <c r="J421" s="15"/>
      <c r="K421" s="15"/>
      <c r="L421" s="15"/>
      <c r="M421" s="57"/>
      <c r="N421" s="15"/>
      <c r="O421" s="15"/>
      <c r="P421" s="15"/>
      <c r="Q421" s="15"/>
      <c r="R421" s="16"/>
    </row>
    <row r="422" spans="10:18" x14ac:dyDescent="0.4">
      <c r="J422" s="15"/>
      <c r="K422" s="15"/>
      <c r="L422" s="15"/>
      <c r="M422" s="57"/>
      <c r="N422" s="15"/>
      <c r="O422" s="15"/>
      <c r="P422" s="15"/>
      <c r="Q422" s="15"/>
      <c r="R422" s="16"/>
    </row>
    <row r="423" spans="10:18" x14ac:dyDescent="0.4">
      <c r="J423" s="15"/>
      <c r="K423" s="15"/>
      <c r="L423" s="15"/>
      <c r="M423" s="57"/>
      <c r="N423" s="15"/>
      <c r="O423" s="15"/>
      <c r="P423" s="15"/>
      <c r="Q423" s="15"/>
      <c r="R423" s="16"/>
    </row>
    <row r="424" spans="10:18" x14ac:dyDescent="0.4">
      <c r="J424" s="15"/>
      <c r="K424" s="15"/>
      <c r="L424" s="15"/>
      <c r="M424" s="57"/>
      <c r="N424" s="15"/>
      <c r="O424" s="15"/>
      <c r="P424" s="15"/>
      <c r="Q424" s="15"/>
      <c r="R424" s="16"/>
    </row>
    <row r="425" spans="10:18" x14ac:dyDescent="0.4">
      <c r="J425" s="15"/>
      <c r="K425" s="15"/>
      <c r="L425" s="15"/>
      <c r="M425" s="57"/>
      <c r="N425" s="15"/>
      <c r="O425" s="15"/>
      <c r="P425" s="15"/>
      <c r="Q425" s="15"/>
      <c r="R425" s="16"/>
    </row>
    <row r="426" spans="10:18" x14ac:dyDescent="0.4">
      <c r="J426" s="15"/>
      <c r="K426" s="15"/>
      <c r="L426" s="15"/>
      <c r="M426" s="57"/>
      <c r="N426" s="15"/>
      <c r="O426" s="15"/>
      <c r="P426" s="15"/>
      <c r="Q426" s="15"/>
      <c r="R426" s="16"/>
    </row>
    <row r="427" spans="10:18" x14ac:dyDescent="0.4">
      <c r="J427" s="15"/>
      <c r="K427" s="15"/>
      <c r="L427" s="15"/>
      <c r="M427" s="57"/>
      <c r="N427" s="15"/>
      <c r="O427" s="15"/>
      <c r="P427" s="15"/>
      <c r="Q427" s="15"/>
      <c r="R427" s="16"/>
    </row>
    <row r="428" spans="10:18" x14ac:dyDescent="0.4">
      <c r="J428" s="15"/>
      <c r="K428" s="15"/>
      <c r="L428" s="15"/>
      <c r="M428" s="57"/>
      <c r="N428" s="15"/>
      <c r="O428" s="15"/>
      <c r="P428" s="15"/>
      <c r="Q428" s="15"/>
      <c r="R428" s="16"/>
    </row>
    <row r="429" spans="10:18" x14ac:dyDescent="0.4">
      <c r="J429" s="15"/>
      <c r="K429" s="15"/>
      <c r="L429" s="15"/>
      <c r="M429" s="57"/>
      <c r="N429" s="15"/>
      <c r="O429" s="15"/>
      <c r="P429" s="15"/>
      <c r="Q429" s="15"/>
      <c r="R429" s="16"/>
    </row>
    <row r="430" spans="10:18" x14ac:dyDescent="0.4">
      <c r="J430" s="15"/>
      <c r="K430" s="15"/>
      <c r="L430" s="15"/>
      <c r="M430" s="57"/>
      <c r="N430" s="15"/>
      <c r="O430" s="15"/>
      <c r="P430" s="15"/>
      <c r="Q430" s="15"/>
      <c r="R430" s="16"/>
    </row>
    <row r="431" spans="10:18" x14ac:dyDescent="0.4">
      <c r="J431" s="15"/>
      <c r="K431" s="15"/>
      <c r="L431" s="15"/>
      <c r="M431" s="57"/>
      <c r="N431" s="15"/>
      <c r="O431" s="15"/>
      <c r="P431" s="15"/>
      <c r="Q431" s="15"/>
      <c r="R431" s="16"/>
    </row>
    <row r="432" spans="10:18" x14ac:dyDescent="0.4">
      <c r="J432" s="15"/>
      <c r="K432" s="15"/>
      <c r="L432" s="15"/>
      <c r="M432" s="57"/>
      <c r="N432" s="15"/>
      <c r="O432" s="15"/>
      <c r="P432" s="15"/>
      <c r="Q432" s="15"/>
      <c r="R432" s="16"/>
    </row>
    <row r="433" spans="10:18" x14ac:dyDescent="0.4">
      <c r="J433" s="15"/>
      <c r="K433" s="15"/>
      <c r="L433" s="15"/>
      <c r="M433" s="57"/>
      <c r="N433" s="15"/>
      <c r="O433" s="15"/>
      <c r="P433" s="15"/>
      <c r="Q433" s="15"/>
      <c r="R433" s="16"/>
    </row>
    <row r="434" spans="10:18" x14ac:dyDescent="0.4">
      <c r="J434" s="15"/>
      <c r="K434" s="15"/>
      <c r="L434" s="15"/>
      <c r="M434" s="57"/>
      <c r="N434" s="15"/>
      <c r="O434" s="15"/>
      <c r="P434" s="15"/>
      <c r="Q434" s="15"/>
      <c r="R434" s="16"/>
    </row>
    <row r="435" spans="10:18" x14ac:dyDescent="0.4">
      <c r="J435" s="15"/>
      <c r="K435" s="15"/>
      <c r="L435" s="15"/>
      <c r="M435" s="57"/>
      <c r="N435" s="15"/>
      <c r="O435" s="15"/>
      <c r="P435" s="15"/>
      <c r="Q435" s="15"/>
      <c r="R435" s="16"/>
    </row>
    <row r="436" spans="10:18" x14ac:dyDescent="0.4">
      <c r="J436" s="15"/>
      <c r="K436" s="15"/>
      <c r="L436" s="15"/>
      <c r="M436" s="57"/>
      <c r="N436" s="15"/>
      <c r="O436" s="15"/>
      <c r="P436" s="15"/>
      <c r="Q436" s="15"/>
      <c r="R436" s="16"/>
    </row>
    <row r="437" spans="10:18" x14ac:dyDescent="0.4">
      <c r="J437" s="15"/>
      <c r="K437" s="15"/>
      <c r="L437" s="15"/>
      <c r="M437" s="57"/>
      <c r="N437" s="15"/>
      <c r="O437" s="15"/>
      <c r="P437" s="15"/>
      <c r="Q437" s="15"/>
      <c r="R437" s="16"/>
    </row>
    <row r="438" spans="10:18" x14ac:dyDescent="0.4">
      <c r="J438" s="15"/>
      <c r="K438" s="15"/>
      <c r="L438" s="15"/>
      <c r="M438" s="57"/>
      <c r="N438" s="15"/>
      <c r="O438" s="15"/>
      <c r="P438" s="15"/>
      <c r="Q438" s="15"/>
      <c r="R438" s="16"/>
    </row>
    <row r="439" spans="10:18" x14ac:dyDescent="0.4">
      <c r="J439" s="15"/>
      <c r="K439" s="15"/>
      <c r="L439" s="15"/>
      <c r="M439" s="57"/>
      <c r="N439" s="15"/>
      <c r="O439" s="15"/>
      <c r="P439" s="15"/>
      <c r="Q439" s="15"/>
      <c r="R439" s="16"/>
    </row>
    <row r="440" spans="10:18" x14ac:dyDescent="0.4">
      <c r="J440" s="15"/>
      <c r="K440" s="15"/>
      <c r="L440" s="15"/>
      <c r="M440" s="57"/>
      <c r="N440" s="15"/>
      <c r="O440" s="15"/>
      <c r="P440" s="15"/>
      <c r="Q440" s="15"/>
      <c r="R440" s="16"/>
    </row>
    <row r="441" spans="10:18" x14ac:dyDescent="0.4">
      <c r="J441" s="15"/>
      <c r="K441" s="15"/>
      <c r="L441" s="15"/>
      <c r="M441" s="57"/>
      <c r="N441" s="15"/>
      <c r="O441" s="15"/>
      <c r="P441" s="15"/>
      <c r="Q441" s="15"/>
      <c r="R441" s="16"/>
    </row>
    <row r="442" spans="10:18" x14ac:dyDescent="0.4">
      <c r="J442" s="15"/>
      <c r="K442" s="15"/>
      <c r="L442" s="15"/>
      <c r="M442" s="57"/>
      <c r="N442" s="15"/>
      <c r="O442" s="15"/>
      <c r="P442" s="15"/>
      <c r="Q442" s="15"/>
      <c r="R442" s="16"/>
    </row>
    <row r="443" spans="10:18" x14ac:dyDescent="0.4">
      <c r="J443" s="15"/>
      <c r="K443" s="15"/>
      <c r="L443" s="15"/>
      <c r="M443" s="57"/>
      <c r="N443" s="15"/>
      <c r="O443" s="15"/>
      <c r="P443" s="15"/>
      <c r="Q443" s="15"/>
      <c r="R443" s="16"/>
    </row>
    <row r="444" spans="10:18" x14ac:dyDescent="0.4">
      <c r="J444" s="15"/>
      <c r="K444" s="15"/>
      <c r="L444" s="15"/>
      <c r="M444" s="57"/>
      <c r="N444" s="15"/>
      <c r="O444" s="15"/>
      <c r="P444" s="15"/>
      <c r="Q444" s="15"/>
      <c r="R444" s="16"/>
    </row>
    <row r="445" spans="10:18" x14ac:dyDescent="0.4">
      <c r="J445" s="15"/>
      <c r="K445" s="15"/>
      <c r="L445" s="15"/>
      <c r="M445" s="57"/>
      <c r="N445" s="15"/>
      <c r="O445" s="15"/>
      <c r="P445" s="15"/>
      <c r="Q445" s="15"/>
      <c r="R445" s="16"/>
    </row>
    <row r="446" spans="10:18" x14ac:dyDescent="0.4">
      <c r="J446" s="15"/>
      <c r="K446" s="15"/>
      <c r="L446" s="15"/>
      <c r="M446" s="57"/>
      <c r="N446" s="15"/>
      <c r="O446" s="15"/>
      <c r="P446" s="15"/>
      <c r="Q446" s="15"/>
      <c r="R446" s="16"/>
    </row>
    <row r="447" spans="10:18" x14ac:dyDescent="0.4">
      <c r="J447" s="15"/>
      <c r="K447" s="15"/>
      <c r="L447" s="15"/>
      <c r="M447" s="57"/>
      <c r="N447" s="15"/>
      <c r="O447" s="15"/>
      <c r="P447" s="15"/>
      <c r="Q447" s="15"/>
      <c r="R447" s="16"/>
    </row>
    <row r="448" spans="10:18" x14ac:dyDescent="0.4">
      <c r="J448" s="15"/>
      <c r="K448" s="15"/>
      <c r="L448" s="15"/>
      <c r="M448" s="57"/>
      <c r="N448" s="15"/>
      <c r="O448" s="15"/>
      <c r="P448" s="15"/>
      <c r="Q448" s="15"/>
      <c r="R448" s="16"/>
    </row>
    <row r="449" spans="10:18" x14ac:dyDescent="0.4">
      <c r="J449" s="15"/>
      <c r="K449" s="15"/>
      <c r="L449" s="15"/>
      <c r="M449" s="57"/>
      <c r="N449" s="15"/>
      <c r="O449" s="15"/>
      <c r="P449" s="15"/>
      <c r="Q449" s="15"/>
      <c r="R449" s="16"/>
    </row>
    <row r="450" spans="10:18" x14ac:dyDescent="0.4">
      <c r="J450" s="15"/>
      <c r="K450" s="15"/>
      <c r="L450" s="15"/>
      <c r="M450" s="57"/>
      <c r="N450" s="15"/>
      <c r="O450" s="15"/>
      <c r="P450" s="15"/>
      <c r="Q450" s="15"/>
      <c r="R450" s="16"/>
    </row>
    <row r="451" spans="10:18" x14ac:dyDescent="0.4">
      <c r="J451" s="15"/>
      <c r="K451" s="15"/>
      <c r="L451" s="15"/>
      <c r="M451" s="57"/>
      <c r="N451" s="15"/>
      <c r="O451" s="15"/>
      <c r="P451" s="15"/>
      <c r="Q451" s="15"/>
      <c r="R451" s="16"/>
    </row>
    <row r="452" spans="10:18" x14ac:dyDescent="0.4">
      <c r="J452" s="15"/>
      <c r="K452" s="15"/>
      <c r="L452" s="15"/>
      <c r="M452" s="57"/>
      <c r="N452" s="15"/>
      <c r="O452" s="15"/>
      <c r="P452" s="15"/>
      <c r="Q452" s="15"/>
      <c r="R452" s="16"/>
    </row>
    <row r="453" spans="10:18" x14ac:dyDescent="0.4">
      <c r="J453" s="15"/>
      <c r="K453" s="15"/>
      <c r="L453" s="15"/>
      <c r="M453" s="57"/>
      <c r="N453" s="15"/>
      <c r="O453" s="15"/>
      <c r="P453" s="15"/>
      <c r="Q453" s="15"/>
      <c r="R453" s="16"/>
    </row>
    <row r="454" spans="10:18" x14ac:dyDescent="0.4">
      <c r="J454" s="15"/>
      <c r="K454" s="15"/>
      <c r="L454" s="15"/>
      <c r="M454" s="57"/>
      <c r="N454" s="15"/>
      <c r="O454" s="15"/>
      <c r="P454" s="15"/>
      <c r="Q454" s="15"/>
      <c r="R454" s="16"/>
    </row>
    <row r="455" spans="10:18" x14ac:dyDescent="0.4">
      <c r="J455" s="15"/>
      <c r="K455" s="15"/>
      <c r="L455" s="15"/>
      <c r="M455" s="57"/>
      <c r="N455" s="15"/>
      <c r="O455" s="15"/>
      <c r="P455" s="15"/>
      <c r="Q455" s="15"/>
      <c r="R455" s="16"/>
    </row>
    <row r="456" spans="10:18" x14ac:dyDescent="0.4">
      <c r="J456" s="15"/>
      <c r="K456" s="15"/>
      <c r="L456" s="15"/>
      <c r="M456" s="57"/>
      <c r="N456" s="15"/>
      <c r="O456" s="15"/>
      <c r="P456" s="15"/>
      <c r="Q456" s="15"/>
      <c r="R456" s="16"/>
    </row>
    <row r="457" spans="10:18" x14ac:dyDescent="0.4">
      <c r="J457" s="15"/>
      <c r="K457" s="15"/>
      <c r="L457" s="15"/>
      <c r="M457" s="57"/>
      <c r="N457" s="15"/>
      <c r="O457" s="15"/>
      <c r="P457" s="15"/>
      <c r="Q457" s="15"/>
      <c r="R457" s="16"/>
    </row>
    <row r="458" spans="10:18" x14ac:dyDescent="0.4">
      <c r="J458" s="15"/>
      <c r="K458" s="15"/>
      <c r="L458" s="15"/>
      <c r="M458" s="57"/>
      <c r="N458" s="15"/>
      <c r="O458" s="15"/>
      <c r="P458" s="15"/>
      <c r="Q458" s="15"/>
      <c r="R458" s="16"/>
    </row>
    <row r="459" spans="10:18" x14ac:dyDescent="0.4">
      <c r="J459" s="15"/>
      <c r="K459" s="15"/>
      <c r="L459" s="15"/>
      <c r="M459" s="57"/>
      <c r="N459" s="15"/>
      <c r="O459" s="15"/>
      <c r="P459" s="15"/>
      <c r="Q459" s="15"/>
      <c r="R459" s="16"/>
    </row>
    <row r="460" spans="10:18" x14ac:dyDescent="0.4">
      <c r="J460" s="15"/>
      <c r="K460" s="15"/>
      <c r="L460" s="15"/>
      <c r="M460" s="57"/>
      <c r="N460" s="15"/>
      <c r="O460" s="15"/>
      <c r="P460" s="15"/>
      <c r="Q460" s="15"/>
      <c r="R460" s="16"/>
    </row>
    <row r="461" spans="10:18" x14ac:dyDescent="0.4">
      <c r="J461" s="15"/>
      <c r="K461" s="15"/>
      <c r="L461" s="15"/>
      <c r="M461" s="57"/>
      <c r="N461" s="15"/>
      <c r="O461" s="15"/>
      <c r="P461" s="15"/>
      <c r="Q461" s="15"/>
      <c r="R461" s="16"/>
    </row>
    <row r="462" spans="10:18" x14ac:dyDescent="0.4">
      <c r="J462" s="15"/>
      <c r="K462" s="15"/>
      <c r="L462" s="15"/>
      <c r="M462" s="57"/>
      <c r="N462" s="15"/>
      <c r="O462" s="15"/>
      <c r="P462" s="15"/>
      <c r="Q462" s="15"/>
      <c r="R462" s="16"/>
    </row>
    <row r="463" spans="10:18" x14ac:dyDescent="0.4">
      <c r="J463" s="15"/>
      <c r="K463" s="15"/>
      <c r="L463" s="15"/>
      <c r="M463" s="57"/>
      <c r="N463" s="15"/>
      <c r="O463" s="15"/>
      <c r="P463" s="15"/>
      <c r="Q463" s="15"/>
      <c r="R463" s="16"/>
    </row>
    <row r="464" spans="10:18" x14ac:dyDescent="0.4">
      <c r="J464" s="15"/>
      <c r="K464" s="15"/>
      <c r="L464" s="15"/>
      <c r="M464" s="57"/>
      <c r="N464" s="15"/>
      <c r="O464" s="15"/>
      <c r="P464" s="15"/>
      <c r="Q464" s="15"/>
      <c r="R464" s="16"/>
    </row>
    <row r="465" spans="10:18" x14ac:dyDescent="0.4">
      <c r="J465" s="15"/>
      <c r="K465" s="15"/>
      <c r="L465" s="15"/>
      <c r="M465" s="57"/>
      <c r="N465" s="15"/>
      <c r="O465" s="15"/>
      <c r="P465" s="15"/>
      <c r="Q465" s="15"/>
      <c r="R465" s="16"/>
    </row>
    <row r="466" spans="10:18" x14ac:dyDescent="0.4">
      <c r="J466" s="15"/>
      <c r="K466" s="15"/>
      <c r="L466" s="15"/>
      <c r="M466" s="57"/>
      <c r="N466" s="15"/>
      <c r="O466" s="15"/>
      <c r="P466" s="15"/>
      <c r="Q466" s="15"/>
      <c r="R466" s="16"/>
    </row>
    <row r="467" spans="10:18" x14ac:dyDescent="0.4">
      <c r="J467" s="15"/>
      <c r="K467" s="15"/>
      <c r="L467" s="15"/>
      <c r="M467" s="57"/>
      <c r="N467" s="15"/>
      <c r="O467" s="15"/>
      <c r="P467" s="15"/>
      <c r="Q467" s="15"/>
      <c r="R467" s="16"/>
    </row>
    <row r="468" spans="10:18" x14ac:dyDescent="0.4">
      <c r="J468" s="15"/>
      <c r="K468" s="15"/>
      <c r="L468" s="15"/>
      <c r="M468" s="57"/>
      <c r="N468" s="15"/>
      <c r="O468" s="15"/>
      <c r="P468" s="15"/>
      <c r="Q468" s="15"/>
      <c r="R468" s="16"/>
    </row>
    <row r="469" spans="10:18" x14ac:dyDescent="0.4">
      <c r="J469" s="15"/>
      <c r="K469" s="15"/>
      <c r="L469" s="15"/>
      <c r="M469" s="57"/>
      <c r="N469" s="15"/>
      <c r="O469" s="15"/>
      <c r="P469" s="15"/>
      <c r="Q469" s="15"/>
      <c r="R469" s="16"/>
    </row>
    <row r="470" spans="10:18" x14ac:dyDescent="0.4">
      <c r="J470" s="15"/>
      <c r="K470" s="15"/>
      <c r="L470" s="15"/>
      <c r="M470" s="57"/>
      <c r="N470" s="15"/>
      <c r="O470" s="15"/>
      <c r="P470" s="15"/>
      <c r="Q470" s="15"/>
      <c r="R470" s="16"/>
    </row>
    <row r="471" spans="10:18" x14ac:dyDescent="0.4">
      <c r="J471" s="15"/>
      <c r="K471" s="15"/>
      <c r="L471" s="15"/>
      <c r="M471" s="57"/>
      <c r="N471" s="15"/>
      <c r="O471" s="15"/>
      <c r="P471" s="15"/>
      <c r="Q471" s="15"/>
      <c r="R471" s="16"/>
    </row>
    <row r="472" spans="10:18" x14ac:dyDescent="0.4">
      <c r="J472" s="15"/>
      <c r="K472" s="15"/>
      <c r="L472" s="15"/>
      <c r="M472" s="57"/>
      <c r="N472" s="15"/>
      <c r="O472" s="15"/>
      <c r="P472" s="15"/>
      <c r="Q472" s="15"/>
      <c r="R472" s="16"/>
    </row>
    <row r="473" spans="10:18" x14ac:dyDescent="0.4">
      <c r="J473" s="15"/>
      <c r="K473" s="15"/>
      <c r="L473" s="15"/>
      <c r="M473" s="57"/>
      <c r="N473" s="15"/>
      <c r="O473" s="15"/>
      <c r="P473" s="15"/>
      <c r="Q473" s="15"/>
      <c r="R473" s="16"/>
    </row>
    <row r="474" spans="10:18" x14ac:dyDescent="0.4">
      <c r="J474" s="15"/>
      <c r="K474" s="15"/>
      <c r="L474" s="15"/>
      <c r="M474" s="57"/>
      <c r="N474" s="15"/>
      <c r="O474" s="15"/>
      <c r="P474" s="15"/>
      <c r="Q474" s="15"/>
      <c r="R474" s="16"/>
    </row>
    <row r="475" spans="10:18" x14ac:dyDescent="0.4">
      <c r="J475" s="15"/>
      <c r="K475" s="15"/>
      <c r="L475" s="15"/>
      <c r="M475" s="57"/>
      <c r="N475" s="15"/>
      <c r="O475" s="15"/>
      <c r="P475" s="15"/>
      <c r="Q475" s="15"/>
      <c r="R475" s="16"/>
    </row>
    <row r="476" spans="10:18" x14ac:dyDescent="0.4">
      <c r="J476" s="15"/>
      <c r="K476" s="15"/>
      <c r="L476" s="15"/>
      <c r="M476" s="57"/>
      <c r="N476" s="15"/>
      <c r="O476" s="15"/>
      <c r="P476" s="15"/>
      <c r="Q476" s="15"/>
      <c r="R476" s="16"/>
    </row>
    <row r="477" spans="10:18" x14ac:dyDescent="0.4">
      <c r="J477" s="15"/>
      <c r="K477" s="15"/>
      <c r="L477" s="15"/>
      <c r="M477" s="57"/>
      <c r="N477" s="15"/>
      <c r="O477" s="15"/>
      <c r="P477" s="15"/>
      <c r="Q477" s="15"/>
      <c r="R477" s="16"/>
    </row>
    <row r="478" spans="10:18" x14ac:dyDescent="0.4">
      <c r="J478" s="15"/>
      <c r="K478" s="15"/>
      <c r="L478" s="15"/>
      <c r="M478" s="57"/>
      <c r="N478" s="15"/>
      <c r="O478" s="15"/>
      <c r="P478" s="15"/>
      <c r="Q478" s="15"/>
      <c r="R478" s="16"/>
    </row>
    <row r="479" spans="10:18" x14ac:dyDescent="0.4">
      <c r="J479" s="15"/>
      <c r="K479" s="15"/>
      <c r="L479" s="15"/>
      <c r="M479" s="57"/>
      <c r="N479" s="15"/>
      <c r="O479" s="15"/>
      <c r="P479" s="15"/>
      <c r="Q479" s="15"/>
      <c r="R479" s="16"/>
    </row>
    <row r="480" spans="10:18" x14ac:dyDescent="0.4">
      <c r="J480" s="15"/>
      <c r="K480" s="15"/>
      <c r="L480" s="15"/>
      <c r="M480" s="57"/>
      <c r="N480" s="15"/>
      <c r="O480" s="15"/>
      <c r="P480" s="15"/>
      <c r="Q480" s="15"/>
      <c r="R480" s="16"/>
    </row>
    <row r="481" spans="10:18" x14ac:dyDescent="0.4">
      <c r="J481" s="15"/>
      <c r="K481" s="15"/>
      <c r="L481" s="15"/>
      <c r="M481" s="57"/>
      <c r="N481" s="15"/>
      <c r="O481" s="15"/>
      <c r="P481" s="15"/>
      <c r="Q481" s="15"/>
      <c r="R481" s="16"/>
    </row>
    <row r="482" spans="10:18" x14ac:dyDescent="0.4">
      <c r="J482" s="15"/>
      <c r="K482" s="15"/>
      <c r="L482" s="15"/>
      <c r="M482" s="57"/>
      <c r="N482" s="15"/>
      <c r="O482" s="15"/>
      <c r="P482" s="15"/>
      <c r="Q482" s="15"/>
      <c r="R482" s="16"/>
    </row>
    <row r="483" spans="10:18" x14ac:dyDescent="0.4">
      <c r="J483" s="15"/>
      <c r="K483" s="15"/>
      <c r="L483" s="15"/>
      <c r="M483" s="57"/>
      <c r="N483" s="15"/>
      <c r="O483" s="15"/>
      <c r="P483" s="15"/>
      <c r="Q483" s="15"/>
      <c r="R483" s="16"/>
    </row>
    <row r="484" spans="10:18" x14ac:dyDescent="0.4">
      <c r="J484" s="15"/>
      <c r="K484" s="15"/>
      <c r="L484" s="15"/>
      <c r="M484" s="57"/>
      <c r="N484" s="15"/>
      <c r="O484" s="15"/>
      <c r="P484" s="15"/>
      <c r="Q484" s="15"/>
      <c r="R484" s="16"/>
    </row>
    <row r="485" spans="10:18" x14ac:dyDescent="0.4">
      <c r="J485" s="15"/>
      <c r="K485" s="15"/>
      <c r="L485" s="15"/>
      <c r="M485" s="57"/>
      <c r="N485" s="15"/>
      <c r="O485" s="15"/>
      <c r="P485" s="15"/>
      <c r="Q485" s="15"/>
      <c r="R485" s="16"/>
    </row>
    <row r="486" spans="10:18" x14ac:dyDescent="0.4">
      <c r="J486" s="15"/>
      <c r="K486" s="15"/>
      <c r="L486" s="15"/>
      <c r="M486" s="57"/>
      <c r="N486" s="15"/>
      <c r="O486" s="15"/>
      <c r="P486" s="15"/>
      <c r="Q486" s="15"/>
      <c r="R486" s="16"/>
    </row>
    <row r="487" spans="10:18" x14ac:dyDescent="0.4">
      <c r="J487" s="15"/>
      <c r="K487" s="15"/>
      <c r="L487" s="15"/>
      <c r="M487" s="57"/>
      <c r="N487" s="15"/>
      <c r="O487" s="15"/>
      <c r="P487" s="15"/>
      <c r="Q487" s="15"/>
      <c r="R487" s="16"/>
    </row>
    <row r="488" spans="10:18" x14ac:dyDescent="0.4">
      <c r="J488" s="15"/>
      <c r="K488" s="15"/>
      <c r="L488" s="15"/>
      <c r="M488" s="57"/>
      <c r="N488" s="15"/>
      <c r="O488" s="15"/>
      <c r="P488" s="15"/>
      <c r="Q488" s="15"/>
      <c r="R488" s="16"/>
    </row>
    <row r="489" spans="10:18" x14ac:dyDescent="0.4">
      <c r="J489" s="15"/>
      <c r="K489" s="15"/>
      <c r="L489" s="15"/>
      <c r="M489" s="57"/>
      <c r="N489" s="15"/>
      <c r="O489" s="15"/>
      <c r="P489" s="15"/>
      <c r="Q489" s="15"/>
      <c r="R489" s="16"/>
    </row>
    <row r="490" spans="10:18" x14ac:dyDescent="0.4">
      <c r="J490" s="15"/>
      <c r="K490" s="15"/>
      <c r="L490" s="15"/>
      <c r="M490" s="57"/>
      <c r="N490" s="15"/>
      <c r="O490" s="15"/>
      <c r="P490" s="15"/>
      <c r="Q490" s="15"/>
      <c r="R490" s="16"/>
    </row>
    <row r="491" spans="10:18" x14ac:dyDescent="0.4">
      <c r="J491" s="15"/>
      <c r="K491" s="15"/>
      <c r="L491" s="15"/>
      <c r="M491" s="57"/>
      <c r="N491" s="15"/>
      <c r="O491" s="15"/>
      <c r="P491" s="15"/>
      <c r="Q491" s="15"/>
      <c r="R491" s="16"/>
    </row>
    <row r="492" spans="10:18" x14ac:dyDescent="0.4">
      <c r="J492" s="15"/>
      <c r="K492" s="15"/>
      <c r="L492" s="15"/>
      <c r="M492" s="57"/>
      <c r="N492" s="15"/>
      <c r="O492" s="15"/>
      <c r="P492" s="15"/>
      <c r="Q492" s="15"/>
      <c r="R492" s="16"/>
    </row>
    <row r="493" spans="10:18" x14ac:dyDescent="0.4">
      <c r="J493" s="15"/>
      <c r="K493" s="15"/>
      <c r="L493" s="15"/>
      <c r="M493" s="57"/>
      <c r="N493" s="15"/>
      <c r="O493" s="15"/>
      <c r="P493" s="15"/>
      <c r="Q493" s="15"/>
      <c r="R493" s="16"/>
    </row>
    <row r="494" spans="10:18" x14ac:dyDescent="0.4">
      <c r="J494" s="15"/>
      <c r="K494" s="15"/>
      <c r="L494" s="15"/>
      <c r="M494" s="57"/>
      <c r="N494" s="15"/>
      <c r="O494" s="15"/>
      <c r="P494" s="15"/>
      <c r="Q494" s="15"/>
      <c r="R494" s="16"/>
    </row>
    <row r="495" spans="10:18" x14ac:dyDescent="0.4">
      <c r="J495" s="15"/>
      <c r="K495" s="15"/>
      <c r="L495" s="15"/>
      <c r="M495" s="57"/>
      <c r="N495" s="15"/>
      <c r="O495" s="15"/>
      <c r="P495" s="15"/>
      <c r="Q495" s="15"/>
      <c r="R495" s="16"/>
    </row>
    <row r="496" spans="10:18" x14ac:dyDescent="0.4">
      <c r="J496" s="15"/>
      <c r="K496" s="15"/>
      <c r="L496" s="15"/>
      <c r="M496" s="57"/>
      <c r="N496" s="15"/>
      <c r="O496" s="15"/>
      <c r="P496" s="15"/>
      <c r="Q496" s="15"/>
      <c r="R496" s="16"/>
    </row>
    <row r="497" spans="10:18" x14ac:dyDescent="0.4">
      <c r="J497" s="15"/>
      <c r="K497" s="15"/>
      <c r="L497" s="15"/>
      <c r="M497" s="57"/>
      <c r="N497" s="15"/>
      <c r="O497" s="15"/>
      <c r="P497" s="15"/>
      <c r="Q497" s="15"/>
      <c r="R497" s="16"/>
    </row>
    <row r="498" spans="10:18" x14ac:dyDescent="0.4">
      <c r="J498" s="15"/>
      <c r="K498" s="15"/>
      <c r="L498" s="15"/>
      <c r="M498" s="57"/>
      <c r="N498" s="15"/>
      <c r="O498" s="15"/>
      <c r="P498" s="15"/>
      <c r="Q498" s="15"/>
      <c r="R498" s="16"/>
    </row>
    <row r="499" spans="10:18" x14ac:dyDescent="0.4">
      <c r="J499" s="15"/>
      <c r="K499" s="15"/>
      <c r="L499" s="15"/>
      <c r="M499" s="57"/>
      <c r="N499" s="15"/>
      <c r="O499" s="15"/>
      <c r="P499" s="15"/>
      <c r="Q499" s="15"/>
      <c r="R499" s="16"/>
    </row>
    <row r="500" spans="10:18" x14ac:dyDescent="0.4">
      <c r="J500" s="15"/>
      <c r="K500" s="15"/>
      <c r="L500" s="15"/>
      <c r="M500" s="57"/>
      <c r="N500" s="15"/>
      <c r="O500" s="15"/>
      <c r="P500" s="15"/>
      <c r="Q500" s="15"/>
      <c r="R500" s="16"/>
    </row>
    <row r="501" spans="10:18" x14ac:dyDescent="0.4">
      <c r="J501" s="15"/>
      <c r="K501" s="15"/>
      <c r="L501" s="15"/>
      <c r="M501" s="57"/>
      <c r="N501" s="15"/>
      <c r="O501" s="15"/>
      <c r="P501" s="15"/>
      <c r="Q501" s="15"/>
      <c r="R501" s="16"/>
    </row>
    <row r="502" spans="10:18" x14ac:dyDescent="0.4">
      <c r="J502" s="15"/>
      <c r="K502" s="15"/>
      <c r="L502" s="15"/>
      <c r="M502" s="57"/>
      <c r="N502" s="15"/>
      <c r="O502" s="15"/>
      <c r="P502" s="15"/>
      <c r="Q502" s="15"/>
      <c r="R502" s="16"/>
    </row>
    <row r="503" spans="10:18" x14ac:dyDescent="0.4">
      <c r="J503" s="15"/>
      <c r="K503" s="15"/>
      <c r="L503" s="15"/>
      <c r="M503" s="57"/>
      <c r="N503" s="15"/>
      <c r="O503" s="15"/>
      <c r="P503" s="15"/>
      <c r="Q503" s="15"/>
      <c r="R503" s="16"/>
    </row>
    <row r="504" spans="10:18" x14ac:dyDescent="0.4">
      <c r="J504" s="15"/>
      <c r="K504" s="15"/>
      <c r="L504" s="15"/>
      <c r="M504" s="57"/>
      <c r="N504" s="15"/>
      <c r="O504" s="15"/>
      <c r="P504" s="15"/>
      <c r="Q504" s="15"/>
      <c r="R504" s="16"/>
    </row>
    <row r="505" spans="10:18" x14ac:dyDescent="0.4">
      <c r="J505" s="15"/>
      <c r="K505" s="15"/>
      <c r="L505" s="15"/>
      <c r="M505" s="57"/>
      <c r="N505" s="15"/>
      <c r="O505" s="15"/>
      <c r="P505" s="15"/>
      <c r="Q505" s="15"/>
      <c r="R505" s="16"/>
    </row>
    <row r="506" spans="10:18" x14ac:dyDescent="0.4">
      <c r="J506" s="15"/>
      <c r="K506" s="15"/>
      <c r="L506" s="15"/>
      <c r="M506" s="57"/>
      <c r="N506" s="15"/>
      <c r="O506" s="15"/>
      <c r="P506" s="15"/>
      <c r="Q506" s="15"/>
      <c r="R506" s="16"/>
    </row>
    <row r="507" spans="10:18" x14ac:dyDescent="0.4">
      <c r="J507" s="15"/>
      <c r="K507" s="15"/>
      <c r="L507" s="15"/>
      <c r="M507" s="57"/>
      <c r="N507" s="15"/>
      <c r="O507" s="15"/>
      <c r="P507" s="15"/>
      <c r="Q507" s="15"/>
      <c r="R507" s="16"/>
    </row>
    <row r="508" spans="10:18" x14ac:dyDescent="0.4">
      <c r="J508" s="15"/>
      <c r="K508" s="15"/>
      <c r="L508" s="15"/>
      <c r="M508" s="57"/>
      <c r="N508" s="15"/>
      <c r="O508" s="15"/>
      <c r="P508" s="15"/>
      <c r="Q508" s="15"/>
      <c r="R508" s="16"/>
    </row>
    <row r="509" spans="10:18" x14ac:dyDescent="0.4">
      <c r="J509" s="15"/>
      <c r="K509" s="15"/>
      <c r="L509" s="15"/>
      <c r="M509" s="57"/>
      <c r="N509" s="15"/>
      <c r="O509" s="15"/>
      <c r="P509" s="15"/>
      <c r="Q509" s="15"/>
      <c r="R509" s="16"/>
    </row>
    <row r="510" spans="10:18" x14ac:dyDescent="0.4">
      <c r="J510" s="15"/>
      <c r="K510" s="15"/>
      <c r="L510" s="15"/>
      <c r="M510" s="57"/>
      <c r="N510" s="15"/>
      <c r="O510" s="15"/>
      <c r="P510" s="15"/>
      <c r="Q510" s="15"/>
      <c r="R510" s="16"/>
    </row>
    <row r="511" spans="10:18" x14ac:dyDescent="0.4">
      <c r="J511" s="15"/>
      <c r="K511" s="15"/>
      <c r="L511" s="15"/>
      <c r="M511" s="57"/>
      <c r="N511" s="15"/>
      <c r="O511" s="15"/>
      <c r="P511" s="15"/>
      <c r="Q511" s="15"/>
      <c r="R511" s="16"/>
    </row>
    <row r="512" spans="10:18" x14ac:dyDescent="0.4">
      <c r="J512" s="15"/>
      <c r="K512" s="15"/>
      <c r="L512" s="15"/>
      <c r="M512" s="57"/>
      <c r="N512" s="15"/>
      <c r="O512" s="15"/>
      <c r="P512" s="15"/>
      <c r="Q512" s="15"/>
      <c r="R512" s="16"/>
    </row>
    <row r="513" spans="10:18" x14ac:dyDescent="0.4">
      <c r="J513" s="15"/>
      <c r="K513" s="15"/>
      <c r="L513" s="15"/>
      <c r="M513" s="57"/>
      <c r="N513" s="15"/>
      <c r="O513" s="15"/>
      <c r="P513" s="15"/>
      <c r="Q513" s="15"/>
      <c r="R513" s="16"/>
    </row>
    <row r="514" spans="10:18" x14ac:dyDescent="0.4">
      <c r="J514" s="15"/>
      <c r="K514" s="15"/>
      <c r="L514" s="15"/>
      <c r="M514" s="57"/>
      <c r="N514" s="15"/>
      <c r="O514" s="15"/>
      <c r="P514" s="15"/>
      <c r="Q514" s="15"/>
      <c r="R514" s="16"/>
    </row>
    <row r="515" spans="10:18" x14ac:dyDescent="0.4">
      <c r="J515" s="15"/>
      <c r="K515" s="15"/>
      <c r="L515" s="15"/>
      <c r="M515" s="57"/>
      <c r="N515" s="15"/>
      <c r="O515" s="15"/>
      <c r="P515" s="15"/>
      <c r="Q515" s="15"/>
      <c r="R515" s="16"/>
    </row>
    <row r="516" spans="10:18" x14ac:dyDescent="0.4">
      <c r="J516" s="15"/>
      <c r="K516" s="15"/>
      <c r="L516" s="15"/>
      <c r="M516" s="57"/>
      <c r="N516" s="15"/>
      <c r="O516" s="15"/>
      <c r="P516" s="15"/>
      <c r="Q516" s="15"/>
      <c r="R516" s="16"/>
    </row>
    <row r="517" spans="10:18" x14ac:dyDescent="0.4">
      <c r="J517" s="15"/>
      <c r="K517" s="15"/>
      <c r="L517" s="15"/>
      <c r="M517" s="57"/>
      <c r="N517" s="15"/>
      <c r="O517" s="15"/>
      <c r="P517" s="15"/>
      <c r="Q517" s="15"/>
      <c r="R517" s="16"/>
    </row>
    <row r="518" spans="10:18" x14ac:dyDescent="0.4">
      <c r="J518" s="15"/>
      <c r="K518" s="15"/>
      <c r="L518" s="15"/>
      <c r="M518" s="57"/>
      <c r="N518" s="15"/>
      <c r="O518" s="15"/>
      <c r="P518" s="15"/>
      <c r="Q518" s="15"/>
      <c r="R518" s="16"/>
    </row>
    <row r="519" spans="10:18" x14ac:dyDescent="0.4">
      <c r="J519" s="15"/>
      <c r="K519" s="15"/>
      <c r="L519" s="15"/>
      <c r="M519" s="57"/>
      <c r="N519" s="15"/>
      <c r="O519" s="15"/>
      <c r="P519" s="15"/>
      <c r="Q519" s="15"/>
      <c r="R519" s="16"/>
    </row>
    <row r="520" spans="10:18" x14ac:dyDescent="0.4">
      <c r="J520" s="15"/>
      <c r="K520" s="15"/>
      <c r="L520" s="15"/>
      <c r="M520" s="57"/>
      <c r="N520" s="15"/>
      <c r="O520" s="15"/>
      <c r="P520" s="15"/>
      <c r="Q520" s="15"/>
      <c r="R520" s="16"/>
    </row>
    <row r="521" spans="10:18" x14ac:dyDescent="0.4">
      <c r="J521" s="15"/>
      <c r="K521" s="15"/>
      <c r="L521" s="15"/>
      <c r="M521" s="57"/>
      <c r="N521" s="15"/>
      <c r="O521" s="15"/>
      <c r="P521" s="15"/>
      <c r="Q521" s="15"/>
      <c r="R521" s="16"/>
    </row>
    <row r="522" spans="10:18" x14ac:dyDescent="0.4">
      <c r="J522" s="15"/>
      <c r="K522" s="15"/>
      <c r="L522" s="15"/>
      <c r="M522" s="57"/>
      <c r="N522" s="15"/>
      <c r="O522" s="15"/>
      <c r="P522" s="15"/>
      <c r="Q522" s="15"/>
      <c r="R522" s="16"/>
    </row>
    <row r="523" spans="10:18" x14ac:dyDescent="0.4">
      <c r="J523" s="15"/>
      <c r="K523" s="15"/>
      <c r="L523" s="15"/>
      <c r="M523" s="57"/>
      <c r="N523" s="15"/>
      <c r="O523" s="15"/>
      <c r="P523" s="15"/>
      <c r="Q523" s="15"/>
      <c r="R523" s="16"/>
    </row>
    <row r="524" spans="10:18" x14ac:dyDescent="0.4">
      <c r="J524" s="15"/>
      <c r="K524" s="15"/>
      <c r="L524" s="15"/>
      <c r="M524" s="57"/>
      <c r="N524" s="15"/>
      <c r="O524" s="15"/>
      <c r="P524" s="15"/>
      <c r="Q524" s="15"/>
      <c r="R524" s="16"/>
    </row>
    <row r="525" spans="10:18" x14ac:dyDescent="0.4">
      <c r="J525" s="15"/>
      <c r="K525" s="15"/>
      <c r="L525" s="15"/>
      <c r="M525" s="57"/>
      <c r="N525" s="15"/>
      <c r="O525" s="15"/>
      <c r="P525" s="15"/>
      <c r="Q525" s="15"/>
      <c r="R525" s="16"/>
    </row>
    <row r="526" spans="10:18" x14ac:dyDescent="0.4">
      <c r="J526" s="15"/>
      <c r="K526" s="15"/>
      <c r="L526" s="15"/>
      <c r="M526" s="57"/>
      <c r="N526" s="15"/>
      <c r="O526" s="15"/>
      <c r="P526" s="15"/>
      <c r="Q526" s="15"/>
      <c r="R526" s="16"/>
    </row>
    <row r="527" spans="10:18" x14ac:dyDescent="0.4">
      <c r="J527" s="15"/>
      <c r="K527" s="15"/>
      <c r="L527" s="15"/>
      <c r="M527" s="57"/>
      <c r="N527" s="15"/>
      <c r="O527" s="15"/>
      <c r="P527" s="15"/>
      <c r="Q527" s="15"/>
      <c r="R527" s="16"/>
    </row>
    <row r="528" spans="10:18" x14ac:dyDescent="0.4">
      <c r="J528" s="15"/>
      <c r="K528" s="15"/>
      <c r="L528" s="15"/>
      <c r="M528" s="57"/>
      <c r="N528" s="15"/>
      <c r="O528" s="15"/>
      <c r="P528" s="15"/>
      <c r="Q528" s="15"/>
      <c r="R528" s="16"/>
    </row>
    <row r="529" spans="10:18" x14ac:dyDescent="0.4">
      <c r="J529" s="15"/>
      <c r="K529" s="15"/>
      <c r="L529" s="15"/>
      <c r="M529" s="57"/>
      <c r="N529" s="15"/>
      <c r="O529" s="15"/>
      <c r="P529" s="15"/>
      <c r="Q529" s="15"/>
      <c r="R529" s="16"/>
    </row>
    <row r="530" spans="10:18" x14ac:dyDescent="0.4">
      <c r="J530" s="15"/>
      <c r="K530" s="15"/>
      <c r="L530" s="15"/>
      <c r="M530" s="57"/>
      <c r="N530" s="15"/>
      <c r="O530" s="15"/>
      <c r="P530" s="15"/>
      <c r="Q530" s="15"/>
      <c r="R530" s="16"/>
    </row>
    <row r="531" spans="10:18" x14ac:dyDescent="0.4">
      <c r="J531" s="15"/>
      <c r="K531" s="15"/>
      <c r="L531" s="15"/>
      <c r="M531" s="57"/>
      <c r="N531" s="15"/>
      <c r="O531" s="15"/>
      <c r="P531" s="15"/>
      <c r="Q531" s="15"/>
      <c r="R531" s="16"/>
    </row>
    <row r="532" spans="10:18" x14ac:dyDescent="0.4">
      <c r="J532" s="15"/>
      <c r="K532" s="15"/>
      <c r="L532" s="15"/>
      <c r="M532" s="57"/>
      <c r="N532" s="15"/>
      <c r="O532" s="15"/>
      <c r="P532" s="15"/>
      <c r="Q532" s="15"/>
      <c r="R532" s="16"/>
    </row>
    <row r="533" spans="10:18" x14ac:dyDescent="0.4">
      <c r="J533" s="15"/>
      <c r="K533" s="15"/>
      <c r="L533" s="15"/>
      <c r="M533" s="57"/>
      <c r="N533" s="15"/>
      <c r="O533" s="15"/>
      <c r="P533" s="15"/>
      <c r="Q533" s="15"/>
      <c r="R533" s="16"/>
    </row>
    <row r="534" spans="10:18" x14ac:dyDescent="0.4">
      <c r="J534" s="15"/>
      <c r="K534" s="15"/>
      <c r="L534" s="15"/>
      <c r="M534" s="57"/>
      <c r="N534" s="15"/>
      <c r="O534" s="15"/>
      <c r="P534" s="15"/>
      <c r="Q534" s="15"/>
      <c r="R534" s="16"/>
    </row>
    <row r="535" spans="10:18" x14ac:dyDescent="0.4">
      <c r="J535" s="15"/>
      <c r="K535" s="15"/>
      <c r="L535" s="15"/>
      <c r="M535" s="57"/>
      <c r="N535" s="15"/>
      <c r="O535" s="15"/>
      <c r="P535" s="15"/>
      <c r="Q535" s="15"/>
      <c r="R535" s="16"/>
    </row>
    <row r="536" spans="10:18" x14ac:dyDescent="0.4">
      <c r="J536" s="15"/>
      <c r="K536" s="15"/>
      <c r="L536" s="15"/>
      <c r="M536" s="57"/>
      <c r="N536" s="15"/>
      <c r="O536" s="15"/>
      <c r="P536" s="15"/>
      <c r="Q536" s="15"/>
      <c r="R536" s="16"/>
    </row>
    <row r="537" spans="10:18" x14ac:dyDescent="0.4">
      <c r="J537" s="15"/>
      <c r="K537" s="15"/>
      <c r="L537" s="15"/>
      <c r="M537" s="57"/>
      <c r="N537" s="15"/>
      <c r="O537" s="15"/>
      <c r="P537" s="15"/>
      <c r="Q537" s="15"/>
      <c r="R537" s="16"/>
    </row>
    <row r="538" spans="10:18" x14ac:dyDescent="0.4">
      <c r="J538" s="15"/>
      <c r="K538" s="15"/>
      <c r="L538" s="15"/>
      <c r="M538" s="57"/>
      <c r="N538" s="15"/>
      <c r="O538" s="15"/>
      <c r="P538" s="15"/>
      <c r="Q538" s="15"/>
      <c r="R538" s="16"/>
    </row>
    <row r="539" spans="10:18" x14ac:dyDescent="0.4">
      <c r="J539" s="15"/>
      <c r="K539" s="15"/>
      <c r="L539" s="15"/>
      <c r="M539" s="57"/>
      <c r="N539" s="15"/>
      <c r="O539" s="15"/>
      <c r="P539" s="15"/>
      <c r="Q539" s="15"/>
      <c r="R539" s="16"/>
    </row>
    <row r="540" spans="10:18" x14ac:dyDescent="0.4">
      <c r="J540" s="15"/>
      <c r="K540" s="15"/>
      <c r="L540" s="15"/>
      <c r="M540" s="57"/>
      <c r="N540" s="15"/>
      <c r="O540" s="15"/>
      <c r="P540" s="15"/>
      <c r="Q540" s="15"/>
      <c r="R540" s="16"/>
    </row>
    <row r="541" spans="10:18" x14ac:dyDescent="0.4">
      <c r="J541" s="15"/>
      <c r="K541" s="15"/>
      <c r="L541" s="15"/>
      <c r="M541" s="57"/>
      <c r="N541" s="15"/>
      <c r="O541" s="15"/>
      <c r="P541" s="15"/>
      <c r="Q541" s="15"/>
      <c r="R541" s="16"/>
    </row>
    <row r="542" spans="10:18" x14ac:dyDescent="0.4">
      <c r="J542" s="15"/>
      <c r="K542" s="15"/>
      <c r="L542" s="15"/>
      <c r="M542" s="57"/>
      <c r="N542" s="15"/>
      <c r="O542" s="15"/>
      <c r="P542" s="15"/>
      <c r="Q542" s="15"/>
      <c r="R542" s="16"/>
    </row>
    <row r="543" spans="10:18" x14ac:dyDescent="0.4">
      <c r="J543" s="15"/>
      <c r="K543" s="15"/>
      <c r="L543" s="15"/>
      <c r="M543" s="57"/>
      <c r="N543" s="15"/>
      <c r="O543" s="15"/>
      <c r="P543" s="15"/>
      <c r="Q543" s="15"/>
      <c r="R543" s="16"/>
    </row>
    <row r="544" spans="10:18" x14ac:dyDescent="0.4">
      <c r="J544" s="15"/>
      <c r="K544" s="15"/>
      <c r="L544" s="15"/>
      <c r="M544" s="57"/>
      <c r="N544" s="15"/>
      <c r="O544" s="15"/>
      <c r="P544" s="15"/>
      <c r="Q544" s="15"/>
      <c r="R544" s="16"/>
    </row>
    <row r="545" spans="10:18" x14ac:dyDescent="0.4">
      <c r="J545" s="15"/>
      <c r="K545" s="15"/>
      <c r="L545" s="15"/>
      <c r="M545" s="57"/>
      <c r="N545" s="15"/>
      <c r="O545" s="15"/>
      <c r="P545" s="15"/>
      <c r="Q545" s="15"/>
      <c r="R545" s="16"/>
    </row>
    <row r="546" spans="10:18" x14ac:dyDescent="0.4">
      <c r="J546" s="15"/>
      <c r="K546" s="15"/>
      <c r="L546" s="15"/>
      <c r="M546" s="57"/>
      <c r="N546" s="15"/>
      <c r="O546" s="15"/>
      <c r="P546" s="15"/>
      <c r="Q546" s="15"/>
      <c r="R546" s="16"/>
    </row>
    <row r="547" spans="10:18" x14ac:dyDescent="0.4">
      <c r="J547" s="15"/>
      <c r="K547" s="15"/>
      <c r="L547" s="15"/>
      <c r="M547" s="57"/>
      <c r="N547" s="15"/>
      <c r="O547" s="15"/>
      <c r="P547" s="15"/>
      <c r="Q547" s="15"/>
      <c r="R547" s="16"/>
    </row>
    <row r="548" spans="10:18" x14ac:dyDescent="0.4">
      <c r="J548" s="15"/>
      <c r="K548" s="15"/>
      <c r="L548" s="15"/>
      <c r="M548" s="57"/>
      <c r="N548" s="15"/>
      <c r="O548" s="15"/>
      <c r="P548" s="15"/>
      <c r="Q548" s="15"/>
      <c r="R548" s="16"/>
    </row>
    <row r="549" spans="10:18" x14ac:dyDescent="0.4">
      <c r="J549" s="15"/>
      <c r="K549" s="15"/>
      <c r="L549" s="15"/>
      <c r="M549" s="57"/>
      <c r="N549" s="15"/>
      <c r="O549" s="15"/>
      <c r="P549" s="15"/>
      <c r="Q549" s="15"/>
      <c r="R549" s="16"/>
    </row>
    <row r="550" spans="10:18" x14ac:dyDescent="0.4">
      <c r="J550" s="15"/>
      <c r="K550" s="15"/>
      <c r="L550" s="15"/>
      <c r="M550" s="57"/>
      <c r="N550" s="15"/>
      <c r="O550" s="15"/>
      <c r="P550" s="15"/>
      <c r="Q550" s="15"/>
      <c r="R550" s="16"/>
    </row>
    <row r="551" spans="10:18" x14ac:dyDescent="0.4">
      <c r="J551" s="15"/>
      <c r="K551" s="15"/>
      <c r="L551" s="15"/>
      <c r="M551" s="57"/>
      <c r="N551" s="15"/>
      <c r="O551" s="15"/>
      <c r="P551" s="15"/>
      <c r="Q551" s="15"/>
      <c r="R551" s="16"/>
    </row>
    <row r="552" spans="10:18" x14ac:dyDescent="0.4">
      <c r="J552" s="15"/>
      <c r="K552" s="15"/>
      <c r="L552" s="15"/>
      <c r="M552" s="57"/>
      <c r="N552" s="15"/>
      <c r="O552" s="15"/>
      <c r="P552" s="15"/>
      <c r="Q552" s="15"/>
      <c r="R552" s="16"/>
    </row>
    <row r="553" spans="10:18" x14ac:dyDescent="0.4">
      <c r="J553" s="15"/>
      <c r="K553" s="15"/>
      <c r="L553" s="15"/>
      <c r="M553" s="57"/>
      <c r="N553" s="15"/>
      <c r="O553" s="15"/>
      <c r="P553" s="15"/>
      <c r="Q553" s="15"/>
      <c r="R553" s="16"/>
    </row>
    <row r="554" spans="10:18" x14ac:dyDescent="0.4">
      <c r="J554" s="15"/>
      <c r="K554" s="15"/>
      <c r="L554" s="15"/>
      <c r="M554" s="57"/>
      <c r="N554" s="15"/>
      <c r="O554" s="15"/>
      <c r="P554" s="15"/>
      <c r="Q554" s="15"/>
      <c r="R554" s="16"/>
    </row>
    <row r="555" spans="10:18" x14ac:dyDescent="0.4">
      <c r="J555" s="15"/>
      <c r="K555" s="15"/>
      <c r="L555" s="15"/>
      <c r="M555" s="57"/>
      <c r="N555" s="15"/>
      <c r="O555" s="15"/>
      <c r="P555" s="15"/>
      <c r="Q555" s="15"/>
      <c r="R555" s="16"/>
    </row>
    <row r="556" spans="10:18" x14ac:dyDescent="0.4">
      <c r="J556" s="15"/>
      <c r="K556" s="15"/>
      <c r="L556" s="15"/>
      <c r="M556" s="57"/>
      <c r="N556" s="15"/>
      <c r="O556" s="15"/>
      <c r="P556" s="15"/>
      <c r="Q556" s="15"/>
      <c r="R556" s="16"/>
    </row>
    <row r="557" spans="10:18" x14ac:dyDescent="0.4">
      <c r="J557" s="15"/>
      <c r="K557" s="15"/>
      <c r="L557" s="15"/>
      <c r="M557" s="57"/>
      <c r="N557" s="15"/>
      <c r="O557" s="15"/>
      <c r="P557" s="15"/>
      <c r="Q557" s="15"/>
      <c r="R557" s="16"/>
    </row>
    <row r="558" spans="10:18" x14ac:dyDescent="0.4">
      <c r="J558" s="15"/>
      <c r="K558" s="15"/>
      <c r="L558" s="15"/>
      <c r="M558" s="57"/>
      <c r="N558" s="15"/>
      <c r="O558" s="15"/>
      <c r="P558" s="15"/>
      <c r="Q558" s="15"/>
      <c r="R558" s="16"/>
    </row>
    <row r="559" spans="10:18" x14ac:dyDescent="0.4">
      <c r="J559" s="15"/>
      <c r="K559" s="15"/>
      <c r="L559" s="15"/>
      <c r="M559" s="57"/>
      <c r="N559" s="15"/>
      <c r="O559" s="15"/>
      <c r="P559" s="15"/>
      <c r="Q559" s="15"/>
      <c r="R559" s="16"/>
    </row>
    <row r="560" spans="10:18" x14ac:dyDescent="0.4">
      <c r="J560" s="15"/>
      <c r="K560" s="15"/>
      <c r="L560" s="15"/>
      <c r="M560" s="57"/>
      <c r="N560" s="15"/>
      <c r="O560" s="15"/>
      <c r="P560" s="15"/>
      <c r="Q560" s="15"/>
      <c r="R560" s="16"/>
    </row>
    <row r="561" spans="10:18" x14ac:dyDescent="0.4">
      <c r="J561" s="15"/>
      <c r="K561" s="15"/>
      <c r="L561" s="15"/>
      <c r="M561" s="57"/>
      <c r="N561" s="15"/>
      <c r="O561" s="15"/>
      <c r="P561" s="15"/>
      <c r="Q561" s="15"/>
      <c r="R561" s="16"/>
    </row>
    <row r="562" spans="10:18" x14ac:dyDescent="0.4">
      <c r="J562" s="15"/>
      <c r="K562" s="15"/>
      <c r="L562" s="15"/>
      <c r="M562" s="57"/>
      <c r="N562" s="15"/>
      <c r="O562" s="15"/>
      <c r="P562" s="15"/>
      <c r="Q562" s="15"/>
      <c r="R562" s="16"/>
    </row>
    <row r="563" spans="10:18" x14ac:dyDescent="0.4">
      <c r="J563" s="15"/>
      <c r="K563" s="15"/>
      <c r="L563" s="15"/>
      <c r="M563" s="57"/>
      <c r="N563" s="15"/>
      <c r="O563" s="15"/>
      <c r="P563" s="15"/>
      <c r="Q563" s="15"/>
      <c r="R563" s="16"/>
    </row>
    <row r="564" spans="10:18" x14ac:dyDescent="0.4">
      <c r="J564" s="15"/>
      <c r="K564" s="15"/>
      <c r="L564" s="15"/>
      <c r="M564" s="57"/>
      <c r="N564" s="15"/>
      <c r="O564" s="15"/>
      <c r="P564" s="15"/>
      <c r="Q564" s="15"/>
      <c r="R564" s="16"/>
    </row>
    <row r="565" spans="10:18" x14ac:dyDescent="0.4">
      <c r="J565" s="15"/>
      <c r="K565" s="15"/>
      <c r="L565" s="15"/>
      <c r="M565" s="57"/>
      <c r="N565" s="15"/>
      <c r="O565" s="15"/>
      <c r="P565" s="15"/>
      <c r="Q565" s="15"/>
      <c r="R565" s="16"/>
    </row>
    <row r="566" spans="10:18" x14ac:dyDescent="0.4">
      <c r="J566" s="15"/>
      <c r="K566" s="15"/>
      <c r="L566" s="15"/>
      <c r="M566" s="57"/>
      <c r="N566" s="15"/>
      <c r="O566" s="15"/>
      <c r="P566" s="15"/>
      <c r="Q566" s="15"/>
      <c r="R566" s="16"/>
    </row>
    <row r="567" spans="10:18" x14ac:dyDescent="0.4">
      <c r="J567" s="15"/>
      <c r="K567" s="15"/>
      <c r="L567" s="15"/>
      <c r="M567" s="57"/>
      <c r="N567" s="15"/>
      <c r="O567" s="15"/>
      <c r="P567" s="15"/>
      <c r="Q567" s="15"/>
      <c r="R567" s="16"/>
    </row>
    <row r="568" spans="10:18" x14ac:dyDescent="0.4">
      <c r="J568" s="15"/>
      <c r="K568" s="15"/>
      <c r="L568" s="15"/>
      <c r="M568" s="57"/>
      <c r="N568" s="15"/>
      <c r="O568" s="15"/>
      <c r="P568" s="15"/>
      <c r="Q568" s="15"/>
      <c r="R568" s="16"/>
    </row>
    <row r="569" spans="10:18" x14ac:dyDescent="0.4">
      <c r="J569" s="15"/>
      <c r="K569" s="15"/>
      <c r="L569" s="15"/>
      <c r="M569" s="57"/>
      <c r="N569" s="15"/>
      <c r="O569" s="15"/>
      <c r="P569" s="15"/>
      <c r="Q569" s="15"/>
      <c r="R569" s="16"/>
    </row>
    <row r="570" spans="10:18" x14ac:dyDescent="0.4">
      <c r="J570" s="15"/>
      <c r="K570" s="15"/>
      <c r="L570" s="15"/>
      <c r="M570" s="57"/>
      <c r="N570" s="15"/>
      <c r="O570" s="15"/>
      <c r="P570" s="15"/>
      <c r="Q570" s="15"/>
      <c r="R570" s="16"/>
    </row>
    <row r="571" spans="10:18" x14ac:dyDescent="0.4">
      <c r="J571" s="15"/>
      <c r="K571" s="15"/>
      <c r="L571" s="15"/>
      <c r="M571" s="57"/>
      <c r="N571" s="15"/>
      <c r="O571" s="15"/>
      <c r="P571" s="15"/>
      <c r="Q571" s="15"/>
      <c r="R571" s="16"/>
    </row>
    <row r="572" spans="10:18" x14ac:dyDescent="0.4">
      <c r="J572" s="15"/>
      <c r="K572" s="15"/>
      <c r="L572" s="15"/>
      <c r="M572" s="57"/>
      <c r="N572" s="15"/>
      <c r="O572" s="15"/>
      <c r="P572" s="15"/>
      <c r="Q572" s="15"/>
      <c r="R572" s="16"/>
    </row>
    <row r="573" spans="10:18" x14ac:dyDescent="0.4">
      <c r="J573" s="15"/>
      <c r="K573" s="15"/>
      <c r="L573" s="15"/>
      <c r="M573" s="57"/>
      <c r="N573" s="15"/>
      <c r="O573" s="15"/>
      <c r="P573" s="15"/>
      <c r="Q573" s="15"/>
      <c r="R573" s="16"/>
    </row>
    <row r="574" spans="10:18" x14ac:dyDescent="0.4">
      <c r="J574" s="15"/>
      <c r="K574" s="15"/>
      <c r="L574" s="15"/>
      <c r="M574" s="57"/>
      <c r="N574" s="15"/>
      <c r="O574" s="15"/>
      <c r="P574" s="15"/>
      <c r="Q574" s="15"/>
      <c r="R574" s="16"/>
    </row>
    <row r="575" spans="10:18" x14ac:dyDescent="0.4">
      <c r="J575" s="15"/>
      <c r="K575" s="15"/>
      <c r="L575" s="15"/>
      <c r="M575" s="57"/>
      <c r="N575" s="15"/>
      <c r="O575" s="15"/>
      <c r="P575" s="15"/>
      <c r="Q575" s="15"/>
      <c r="R575" s="16"/>
    </row>
    <row r="576" spans="10:18" x14ac:dyDescent="0.4">
      <c r="J576" s="15"/>
      <c r="K576" s="15"/>
      <c r="L576" s="15"/>
      <c r="M576" s="57"/>
      <c r="N576" s="15"/>
      <c r="O576" s="15"/>
      <c r="P576" s="15"/>
      <c r="Q576" s="15"/>
      <c r="R576" s="16"/>
    </row>
    <row r="577" spans="10:18" x14ac:dyDescent="0.4">
      <c r="J577" s="15"/>
      <c r="K577" s="15"/>
      <c r="L577" s="15"/>
      <c r="M577" s="57"/>
      <c r="N577" s="15"/>
      <c r="O577" s="15"/>
      <c r="P577" s="15"/>
      <c r="Q577" s="15"/>
      <c r="R577" s="16"/>
    </row>
    <row r="578" spans="10:18" x14ac:dyDescent="0.4">
      <c r="J578" s="15"/>
      <c r="K578" s="15"/>
      <c r="L578" s="15"/>
      <c r="M578" s="57"/>
      <c r="N578" s="15"/>
      <c r="O578" s="15"/>
      <c r="P578" s="15"/>
      <c r="Q578" s="15"/>
      <c r="R578" s="16"/>
    </row>
    <row r="579" spans="10:18" x14ac:dyDescent="0.4">
      <c r="J579" s="15"/>
      <c r="K579" s="15"/>
      <c r="L579" s="15"/>
      <c r="M579" s="57"/>
      <c r="N579" s="15"/>
      <c r="O579" s="15"/>
      <c r="P579" s="15"/>
      <c r="Q579" s="15"/>
      <c r="R579" s="16"/>
    </row>
    <row r="580" spans="10:18" x14ac:dyDescent="0.4">
      <c r="J580" s="15"/>
      <c r="K580" s="15"/>
      <c r="L580" s="15"/>
      <c r="M580" s="57"/>
      <c r="N580" s="15"/>
      <c r="O580" s="15"/>
      <c r="P580" s="15"/>
      <c r="Q580" s="15"/>
      <c r="R580" s="16"/>
    </row>
    <row r="581" spans="10:18" x14ac:dyDescent="0.4">
      <c r="J581" s="15"/>
      <c r="K581" s="15"/>
      <c r="L581" s="15"/>
      <c r="M581" s="57"/>
      <c r="N581" s="15"/>
      <c r="O581" s="15"/>
      <c r="P581" s="15"/>
      <c r="Q581" s="15"/>
      <c r="R581" s="16"/>
    </row>
    <row r="582" spans="10:18" x14ac:dyDescent="0.4">
      <c r="J582" s="15"/>
      <c r="K582" s="15"/>
      <c r="L582" s="15"/>
      <c r="M582" s="57"/>
      <c r="N582" s="15"/>
      <c r="O582" s="15"/>
      <c r="P582" s="15"/>
      <c r="Q582" s="15"/>
      <c r="R582" s="16"/>
    </row>
    <row r="583" spans="10:18" x14ac:dyDescent="0.4">
      <c r="J583" s="15"/>
      <c r="K583" s="15"/>
      <c r="L583" s="15"/>
      <c r="M583" s="57"/>
      <c r="N583" s="15"/>
      <c r="O583" s="15"/>
      <c r="P583" s="15"/>
      <c r="Q583" s="15"/>
      <c r="R583" s="16"/>
    </row>
    <row r="584" spans="10:18" x14ac:dyDescent="0.4">
      <c r="J584" s="15"/>
      <c r="K584" s="15"/>
      <c r="L584" s="15"/>
      <c r="M584" s="57"/>
      <c r="N584" s="15"/>
      <c r="O584" s="15"/>
      <c r="P584" s="15"/>
      <c r="Q584" s="15"/>
      <c r="R584" s="16"/>
    </row>
    <row r="585" spans="10:18" x14ac:dyDescent="0.4">
      <c r="J585" s="15"/>
      <c r="K585" s="15"/>
      <c r="L585" s="15"/>
      <c r="M585" s="57"/>
      <c r="N585" s="15"/>
      <c r="O585" s="15"/>
      <c r="P585" s="15"/>
      <c r="Q585" s="15"/>
      <c r="R585" s="16"/>
    </row>
    <row r="586" spans="10:18" x14ac:dyDescent="0.4">
      <c r="J586" s="15"/>
      <c r="K586" s="15"/>
      <c r="L586" s="15"/>
      <c r="M586" s="57"/>
      <c r="N586" s="15"/>
      <c r="O586" s="15"/>
      <c r="P586" s="15"/>
      <c r="Q586" s="15"/>
      <c r="R586" s="16"/>
    </row>
    <row r="587" spans="10:18" x14ac:dyDescent="0.4">
      <c r="J587" s="15"/>
      <c r="K587" s="15"/>
      <c r="L587" s="15"/>
      <c r="M587" s="57"/>
      <c r="N587" s="15"/>
      <c r="O587" s="15"/>
      <c r="P587" s="15"/>
      <c r="Q587" s="15"/>
      <c r="R587" s="16"/>
    </row>
    <row r="588" spans="10:18" x14ac:dyDescent="0.4">
      <c r="J588" s="15"/>
      <c r="K588" s="15"/>
      <c r="L588" s="15"/>
      <c r="M588" s="57"/>
      <c r="N588" s="15"/>
      <c r="O588" s="15"/>
      <c r="P588" s="15"/>
      <c r="Q588" s="15"/>
      <c r="R588" s="16"/>
    </row>
    <row r="589" spans="10:18" x14ac:dyDescent="0.4">
      <c r="J589" s="15"/>
      <c r="K589" s="15"/>
      <c r="L589" s="15"/>
      <c r="M589" s="57"/>
      <c r="N589" s="15"/>
      <c r="O589" s="15"/>
      <c r="P589" s="15"/>
      <c r="Q589" s="15"/>
      <c r="R589" s="16"/>
    </row>
    <row r="590" spans="10:18" x14ac:dyDescent="0.4">
      <c r="J590" s="15"/>
      <c r="K590" s="15"/>
      <c r="L590" s="15"/>
      <c r="M590" s="57"/>
      <c r="N590" s="15"/>
      <c r="O590" s="15"/>
      <c r="P590" s="15"/>
      <c r="Q590" s="15"/>
      <c r="R590" s="16"/>
    </row>
    <row r="591" spans="10:18" x14ac:dyDescent="0.4">
      <c r="J591" s="15"/>
      <c r="K591" s="15"/>
      <c r="L591" s="15"/>
      <c r="M591" s="57"/>
      <c r="N591" s="15"/>
      <c r="O591" s="15"/>
      <c r="P591" s="15"/>
      <c r="Q591" s="15"/>
      <c r="R591" s="16"/>
    </row>
    <row r="592" spans="10:18" x14ac:dyDescent="0.4">
      <c r="J592" s="15"/>
      <c r="K592" s="15"/>
      <c r="L592" s="15"/>
      <c r="M592" s="57"/>
      <c r="N592" s="15"/>
      <c r="O592" s="15"/>
      <c r="P592" s="15"/>
      <c r="Q592" s="15"/>
      <c r="R592" s="16"/>
    </row>
    <row r="593" spans="10:18" x14ac:dyDescent="0.4">
      <c r="J593" s="15"/>
      <c r="K593" s="15"/>
      <c r="L593" s="15"/>
      <c r="M593" s="57"/>
      <c r="N593" s="15"/>
      <c r="O593" s="15"/>
      <c r="P593" s="15"/>
      <c r="Q593" s="15"/>
      <c r="R593" s="16"/>
    </row>
    <row r="594" spans="10:18" x14ac:dyDescent="0.4">
      <c r="J594" s="15"/>
      <c r="K594" s="15"/>
      <c r="L594" s="15"/>
      <c r="M594" s="57"/>
      <c r="N594" s="15"/>
      <c r="O594" s="15"/>
      <c r="P594" s="15"/>
      <c r="Q594" s="15"/>
      <c r="R594" s="16"/>
    </row>
    <row r="595" spans="10:18" x14ac:dyDescent="0.4">
      <c r="J595" s="15"/>
      <c r="K595" s="15"/>
      <c r="L595" s="15"/>
      <c r="M595" s="57"/>
      <c r="N595" s="15"/>
      <c r="O595" s="15"/>
      <c r="P595" s="15"/>
      <c r="Q595" s="15"/>
      <c r="R595" s="16"/>
    </row>
    <row r="596" spans="10:18" x14ac:dyDescent="0.4">
      <c r="J596" s="15"/>
      <c r="K596" s="15"/>
      <c r="L596" s="15"/>
      <c r="M596" s="57"/>
      <c r="N596" s="15"/>
      <c r="O596" s="15"/>
      <c r="P596" s="15"/>
      <c r="Q596" s="15"/>
      <c r="R596" s="16"/>
    </row>
    <row r="597" spans="10:18" x14ac:dyDescent="0.4">
      <c r="J597" s="15"/>
      <c r="K597" s="15"/>
      <c r="L597" s="15"/>
      <c r="M597" s="57"/>
      <c r="N597" s="15"/>
      <c r="O597" s="15"/>
      <c r="P597" s="15"/>
      <c r="Q597" s="15"/>
      <c r="R597" s="16"/>
    </row>
    <row r="598" spans="10:18" x14ac:dyDescent="0.4">
      <c r="J598" s="15"/>
      <c r="K598" s="15"/>
      <c r="L598" s="15"/>
      <c r="M598" s="57"/>
      <c r="N598" s="15"/>
      <c r="O598" s="15"/>
      <c r="P598" s="15"/>
      <c r="Q598" s="15"/>
      <c r="R598" s="16"/>
    </row>
    <row r="599" spans="10:18" x14ac:dyDescent="0.4">
      <c r="J599" s="15"/>
      <c r="K599" s="15"/>
      <c r="L599" s="15"/>
      <c r="M599" s="57"/>
      <c r="N599" s="15"/>
      <c r="O599" s="15"/>
      <c r="P599" s="15"/>
      <c r="Q599" s="15"/>
      <c r="R599" s="16"/>
    </row>
    <row r="600" spans="10:18" x14ac:dyDescent="0.4">
      <c r="J600" s="15"/>
      <c r="K600" s="15"/>
      <c r="L600" s="15"/>
      <c r="M600" s="57"/>
      <c r="N600" s="15"/>
      <c r="O600" s="15"/>
      <c r="P600" s="15"/>
      <c r="Q600" s="15"/>
      <c r="R600" s="16"/>
    </row>
    <row r="601" spans="10:18" x14ac:dyDescent="0.4">
      <c r="J601" s="15"/>
      <c r="K601" s="15"/>
      <c r="L601" s="15"/>
      <c r="M601" s="57"/>
      <c r="N601" s="15"/>
      <c r="O601" s="15"/>
      <c r="P601" s="15"/>
      <c r="Q601" s="15"/>
      <c r="R601" s="16"/>
    </row>
    <row r="602" spans="10:18" x14ac:dyDescent="0.4">
      <c r="J602" s="15"/>
      <c r="K602" s="15"/>
      <c r="L602" s="15"/>
      <c r="M602" s="57"/>
      <c r="N602" s="15"/>
      <c r="O602" s="15"/>
      <c r="P602" s="15"/>
      <c r="Q602" s="15"/>
      <c r="R602" s="16"/>
    </row>
    <row r="603" spans="10:18" x14ac:dyDescent="0.4">
      <c r="J603" s="15"/>
      <c r="K603" s="15"/>
      <c r="L603" s="15"/>
      <c r="M603" s="57"/>
      <c r="N603" s="15"/>
      <c r="O603" s="15"/>
      <c r="P603" s="15"/>
      <c r="Q603" s="15"/>
      <c r="R603" s="16"/>
    </row>
    <row r="604" spans="10:18" x14ac:dyDescent="0.4">
      <c r="J604" s="15"/>
      <c r="K604" s="15"/>
      <c r="L604" s="15"/>
      <c r="M604" s="57"/>
      <c r="N604" s="15"/>
      <c r="O604" s="15"/>
      <c r="P604" s="15"/>
      <c r="Q604" s="15"/>
      <c r="R604" s="16"/>
    </row>
    <row r="605" spans="10:18" x14ac:dyDescent="0.4">
      <c r="J605" s="15"/>
      <c r="K605" s="15"/>
      <c r="L605" s="15"/>
      <c r="M605" s="57"/>
      <c r="N605" s="15"/>
      <c r="O605" s="15"/>
      <c r="P605" s="15"/>
      <c r="Q605" s="15"/>
      <c r="R605" s="16"/>
    </row>
    <row r="606" spans="10:18" x14ac:dyDescent="0.4">
      <c r="J606" s="15"/>
      <c r="K606" s="15"/>
      <c r="L606" s="15"/>
      <c r="M606" s="57"/>
      <c r="N606" s="15"/>
      <c r="O606" s="15"/>
      <c r="P606" s="15"/>
      <c r="Q606" s="15"/>
      <c r="R606" s="16"/>
    </row>
    <row r="607" spans="10:18" x14ac:dyDescent="0.4">
      <c r="J607" s="15"/>
      <c r="K607" s="15"/>
      <c r="L607" s="15"/>
      <c r="M607" s="57"/>
      <c r="N607" s="15"/>
      <c r="O607" s="15"/>
      <c r="P607" s="15"/>
      <c r="Q607" s="15"/>
      <c r="R607" s="16"/>
    </row>
    <row r="608" spans="10:18" x14ac:dyDescent="0.4">
      <c r="J608" s="15"/>
      <c r="K608" s="15"/>
      <c r="L608" s="15"/>
      <c r="M608" s="57"/>
      <c r="N608" s="15"/>
      <c r="O608" s="15"/>
      <c r="P608" s="15"/>
      <c r="Q608" s="15"/>
      <c r="R608" s="16"/>
    </row>
    <row r="609" spans="10:18" x14ac:dyDescent="0.4">
      <c r="J609" s="15"/>
      <c r="K609" s="15"/>
      <c r="L609" s="15"/>
      <c r="M609" s="57"/>
      <c r="N609" s="15"/>
      <c r="O609" s="15"/>
      <c r="P609" s="15"/>
      <c r="Q609" s="15"/>
      <c r="R609" s="16"/>
    </row>
    <row r="610" spans="10:18" x14ac:dyDescent="0.4">
      <c r="J610" s="15"/>
      <c r="K610" s="15"/>
      <c r="L610" s="15"/>
      <c r="M610" s="57"/>
      <c r="N610" s="15"/>
      <c r="O610" s="15"/>
      <c r="P610" s="15"/>
      <c r="Q610" s="15"/>
      <c r="R610" s="16"/>
    </row>
    <row r="611" spans="10:18" x14ac:dyDescent="0.4">
      <c r="J611" s="15"/>
      <c r="K611" s="15"/>
      <c r="L611" s="15"/>
      <c r="M611" s="57"/>
      <c r="N611" s="15"/>
      <c r="O611" s="15"/>
      <c r="P611" s="15"/>
      <c r="Q611" s="15"/>
      <c r="R611" s="16"/>
    </row>
    <row r="612" spans="10:18" x14ac:dyDescent="0.4">
      <c r="J612" s="15"/>
      <c r="K612" s="15"/>
      <c r="L612" s="15"/>
      <c r="M612" s="57"/>
      <c r="N612" s="15"/>
      <c r="O612" s="15"/>
      <c r="P612" s="15"/>
      <c r="Q612" s="15"/>
      <c r="R612" s="16"/>
    </row>
    <row r="613" spans="10:18" x14ac:dyDescent="0.4">
      <c r="J613" s="15"/>
      <c r="K613" s="15"/>
      <c r="L613" s="15"/>
      <c r="M613" s="57"/>
      <c r="N613" s="15"/>
      <c r="O613" s="15"/>
      <c r="P613" s="15"/>
      <c r="Q613" s="15"/>
      <c r="R613" s="16"/>
    </row>
    <row r="614" spans="10:18" x14ac:dyDescent="0.4">
      <c r="J614" s="15"/>
      <c r="K614" s="15"/>
      <c r="L614" s="15"/>
      <c r="M614" s="57"/>
      <c r="N614" s="15"/>
      <c r="O614" s="15"/>
      <c r="P614" s="15"/>
      <c r="Q614" s="15"/>
      <c r="R614" s="16"/>
    </row>
    <row r="615" spans="10:18" x14ac:dyDescent="0.4">
      <c r="J615" s="15"/>
      <c r="K615" s="15"/>
      <c r="L615" s="15"/>
      <c r="M615" s="57"/>
      <c r="N615" s="15"/>
      <c r="O615" s="15"/>
      <c r="P615" s="15"/>
      <c r="Q615" s="15"/>
      <c r="R615" s="16"/>
    </row>
    <row r="616" spans="10:18" x14ac:dyDescent="0.4">
      <c r="J616" s="15"/>
      <c r="K616" s="15"/>
      <c r="L616" s="15"/>
      <c r="M616" s="57"/>
      <c r="N616" s="15"/>
      <c r="O616" s="15"/>
      <c r="P616" s="15"/>
      <c r="Q616" s="15"/>
      <c r="R616" s="16"/>
    </row>
    <row r="617" spans="10:18" x14ac:dyDescent="0.4">
      <c r="J617" s="15"/>
      <c r="K617" s="15"/>
      <c r="L617" s="15"/>
      <c r="M617" s="57"/>
      <c r="N617" s="15"/>
      <c r="O617" s="15"/>
      <c r="P617" s="15"/>
      <c r="Q617" s="15"/>
      <c r="R617" s="16"/>
    </row>
    <row r="618" spans="10:18" x14ac:dyDescent="0.4">
      <c r="J618" s="15"/>
      <c r="K618" s="15"/>
      <c r="L618" s="15"/>
      <c r="M618" s="57"/>
      <c r="N618" s="15"/>
      <c r="O618" s="15"/>
      <c r="P618" s="15"/>
      <c r="Q618" s="15"/>
      <c r="R618" s="16"/>
    </row>
    <row r="619" spans="10:18" x14ac:dyDescent="0.4">
      <c r="J619" s="15"/>
      <c r="K619" s="15"/>
      <c r="L619" s="15"/>
      <c r="M619" s="57"/>
      <c r="N619" s="15"/>
      <c r="O619" s="15"/>
      <c r="P619" s="15"/>
      <c r="Q619" s="15"/>
      <c r="R619" s="16"/>
    </row>
    <row r="620" spans="10:18" x14ac:dyDescent="0.4">
      <c r="J620" s="15"/>
      <c r="K620" s="15"/>
      <c r="L620" s="15"/>
      <c r="M620" s="57"/>
      <c r="N620" s="15"/>
      <c r="O620" s="15"/>
      <c r="P620" s="15"/>
      <c r="Q620" s="15"/>
      <c r="R620" s="16"/>
    </row>
    <row r="621" spans="10:18" x14ac:dyDescent="0.4">
      <c r="J621" s="15"/>
      <c r="K621" s="15"/>
      <c r="L621" s="15"/>
      <c r="M621" s="57"/>
      <c r="N621" s="15"/>
      <c r="O621" s="15"/>
      <c r="P621" s="15"/>
      <c r="Q621" s="15"/>
      <c r="R621" s="16"/>
    </row>
    <row r="622" spans="10:18" x14ac:dyDescent="0.4">
      <c r="J622" s="15"/>
      <c r="K622" s="15"/>
      <c r="L622" s="15"/>
      <c r="M622" s="57"/>
      <c r="N622" s="15"/>
      <c r="O622" s="15"/>
      <c r="P622" s="15"/>
      <c r="Q622" s="15"/>
      <c r="R622" s="16"/>
    </row>
    <row r="623" spans="10:18" x14ac:dyDescent="0.4">
      <c r="J623" s="15"/>
      <c r="K623" s="15"/>
      <c r="L623" s="15"/>
      <c r="M623" s="57"/>
      <c r="N623" s="15"/>
      <c r="O623" s="15"/>
      <c r="P623" s="15"/>
      <c r="Q623" s="15"/>
      <c r="R623" s="16"/>
    </row>
    <row r="624" spans="10:18" x14ac:dyDescent="0.4">
      <c r="J624" s="15"/>
      <c r="K624" s="15"/>
      <c r="L624" s="15"/>
      <c r="M624" s="57"/>
      <c r="N624" s="15"/>
      <c r="O624" s="15"/>
      <c r="P624" s="15"/>
      <c r="Q624" s="15"/>
      <c r="R624" s="16"/>
    </row>
    <row r="625" spans="10:18" x14ac:dyDescent="0.4">
      <c r="J625" s="15"/>
      <c r="K625" s="15"/>
      <c r="L625" s="15"/>
      <c r="M625" s="57"/>
      <c r="N625" s="15"/>
      <c r="O625" s="15"/>
      <c r="P625" s="15"/>
      <c r="Q625" s="15"/>
      <c r="R625" s="16"/>
    </row>
    <row r="626" spans="10:18" x14ac:dyDescent="0.4">
      <c r="J626" s="15"/>
      <c r="K626" s="15"/>
      <c r="L626" s="15"/>
      <c r="M626" s="57"/>
      <c r="N626" s="15"/>
      <c r="O626" s="15"/>
      <c r="P626" s="15"/>
      <c r="Q626" s="15"/>
      <c r="R626" s="16"/>
    </row>
    <row r="627" spans="10:18" x14ac:dyDescent="0.4">
      <c r="J627" s="15"/>
      <c r="K627" s="15"/>
      <c r="L627" s="15"/>
      <c r="M627" s="57"/>
      <c r="N627" s="15"/>
      <c r="O627" s="15"/>
      <c r="P627" s="15"/>
      <c r="Q627" s="15"/>
      <c r="R627" s="16"/>
    </row>
    <row r="628" spans="10:18" x14ac:dyDescent="0.4">
      <c r="J628" s="15"/>
      <c r="K628" s="15"/>
      <c r="L628" s="15"/>
      <c r="M628" s="57"/>
      <c r="N628" s="15"/>
      <c r="O628" s="15"/>
      <c r="P628" s="15"/>
      <c r="Q628" s="15"/>
      <c r="R628" s="16"/>
    </row>
    <row r="629" spans="10:18" x14ac:dyDescent="0.4">
      <c r="J629" s="15"/>
      <c r="K629" s="15"/>
      <c r="L629" s="15"/>
      <c r="M629" s="57"/>
      <c r="N629" s="15"/>
      <c r="O629" s="15"/>
      <c r="P629" s="15"/>
      <c r="Q629" s="15"/>
      <c r="R629" s="16"/>
    </row>
    <row r="630" spans="10:18" x14ac:dyDescent="0.4">
      <c r="J630" s="15"/>
      <c r="K630" s="15"/>
      <c r="L630" s="15"/>
      <c r="M630" s="57"/>
      <c r="N630" s="15"/>
      <c r="O630" s="15"/>
      <c r="P630" s="15"/>
      <c r="Q630" s="15"/>
      <c r="R630" s="16"/>
    </row>
    <row r="631" spans="10:18" x14ac:dyDescent="0.4">
      <c r="J631" s="15"/>
      <c r="K631" s="15"/>
      <c r="L631" s="15"/>
      <c r="M631" s="57"/>
      <c r="N631" s="15"/>
      <c r="O631" s="15"/>
      <c r="P631" s="15"/>
      <c r="Q631" s="15"/>
      <c r="R631" s="16"/>
    </row>
    <row r="632" spans="10:18" x14ac:dyDescent="0.4">
      <c r="J632" s="15"/>
      <c r="K632" s="15"/>
      <c r="L632" s="15"/>
      <c r="M632" s="57"/>
      <c r="N632" s="15"/>
      <c r="O632" s="15"/>
      <c r="P632" s="15"/>
      <c r="Q632" s="15"/>
      <c r="R632" s="16"/>
    </row>
    <row r="633" spans="10:18" x14ac:dyDescent="0.4">
      <c r="J633" s="15"/>
      <c r="K633" s="15"/>
      <c r="L633" s="15"/>
      <c r="M633" s="57"/>
      <c r="N633" s="15"/>
      <c r="O633" s="15"/>
      <c r="P633" s="15"/>
      <c r="Q633" s="15"/>
      <c r="R633" s="16"/>
    </row>
    <row r="634" spans="10:18" x14ac:dyDescent="0.4">
      <c r="J634" s="15"/>
      <c r="K634" s="15"/>
      <c r="L634" s="15"/>
      <c r="M634" s="57"/>
      <c r="N634" s="15"/>
      <c r="O634" s="15"/>
      <c r="P634" s="15"/>
      <c r="Q634" s="15"/>
      <c r="R634" s="16"/>
    </row>
    <row r="635" spans="10:18" x14ac:dyDescent="0.4">
      <c r="J635" s="15"/>
      <c r="K635" s="15"/>
      <c r="L635" s="15"/>
      <c r="M635" s="57"/>
      <c r="N635" s="15"/>
      <c r="O635" s="15"/>
      <c r="P635" s="15"/>
      <c r="Q635" s="15"/>
      <c r="R635" s="16"/>
    </row>
    <row r="636" spans="10:18" x14ac:dyDescent="0.4">
      <c r="J636" s="15"/>
      <c r="K636" s="15"/>
      <c r="L636" s="15"/>
      <c r="M636" s="57"/>
      <c r="N636" s="15"/>
      <c r="O636" s="15"/>
      <c r="P636" s="15"/>
      <c r="Q636" s="15"/>
      <c r="R636" s="16"/>
    </row>
    <row r="637" spans="10:18" x14ac:dyDescent="0.4">
      <c r="J637" s="15"/>
      <c r="K637" s="15"/>
      <c r="L637" s="15"/>
      <c r="M637" s="57"/>
      <c r="N637" s="15"/>
      <c r="O637" s="15"/>
      <c r="P637" s="15"/>
      <c r="Q637" s="15"/>
      <c r="R637" s="16"/>
    </row>
    <row r="638" spans="10:18" x14ac:dyDescent="0.4">
      <c r="J638" s="15"/>
      <c r="K638" s="15"/>
      <c r="L638" s="15"/>
      <c r="M638" s="57"/>
      <c r="N638" s="15"/>
      <c r="O638" s="15"/>
      <c r="P638" s="15"/>
      <c r="Q638" s="15"/>
      <c r="R638" s="16"/>
    </row>
    <row r="639" spans="10:18" x14ac:dyDescent="0.4">
      <c r="J639" s="15"/>
      <c r="K639" s="15"/>
      <c r="L639" s="15"/>
      <c r="M639" s="57"/>
      <c r="N639" s="15"/>
      <c r="O639" s="15"/>
      <c r="P639" s="15"/>
      <c r="Q639" s="15"/>
      <c r="R639" s="16"/>
    </row>
    <row r="640" spans="10:18" x14ac:dyDescent="0.4">
      <c r="J640" s="15"/>
      <c r="K640" s="15"/>
      <c r="L640" s="15"/>
      <c r="M640" s="57"/>
      <c r="N640" s="15"/>
      <c r="O640" s="15"/>
      <c r="P640" s="15"/>
      <c r="Q640" s="15"/>
      <c r="R640" s="16"/>
    </row>
    <row r="641" spans="10:18" x14ac:dyDescent="0.4">
      <c r="J641" s="15"/>
      <c r="K641" s="15"/>
      <c r="L641" s="15"/>
      <c r="M641" s="57"/>
      <c r="N641" s="15"/>
      <c r="O641" s="15"/>
      <c r="P641" s="15"/>
      <c r="Q641" s="15"/>
      <c r="R641" s="16"/>
    </row>
    <row r="642" spans="10:18" x14ac:dyDescent="0.4">
      <c r="J642" s="15"/>
      <c r="K642" s="15"/>
      <c r="L642" s="15"/>
      <c r="M642" s="57"/>
      <c r="N642" s="15"/>
      <c r="O642" s="15"/>
      <c r="P642" s="15"/>
      <c r="Q642" s="15"/>
      <c r="R642" s="16"/>
    </row>
    <row r="643" spans="10:18" x14ac:dyDescent="0.4">
      <c r="J643" s="15"/>
      <c r="K643" s="15"/>
      <c r="L643" s="15"/>
      <c r="M643" s="57"/>
      <c r="N643" s="15"/>
      <c r="O643" s="15"/>
      <c r="P643" s="15"/>
      <c r="Q643" s="15"/>
      <c r="R643" s="16"/>
    </row>
    <row r="644" spans="10:18" x14ac:dyDescent="0.4">
      <c r="J644" s="15"/>
      <c r="K644" s="15"/>
      <c r="L644" s="15"/>
      <c r="M644" s="57"/>
      <c r="N644" s="15"/>
      <c r="O644" s="15"/>
      <c r="P644" s="15"/>
      <c r="Q644" s="15"/>
      <c r="R644" s="16"/>
    </row>
    <row r="645" spans="10:18" x14ac:dyDescent="0.4">
      <c r="J645" s="15"/>
      <c r="K645" s="15"/>
      <c r="L645" s="15"/>
      <c r="M645" s="57"/>
      <c r="N645" s="15"/>
      <c r="O645" s="15"/>
      <c r="P645" s="15"/>
      <c r="Q645" s="15"/>
      <c r="R645" s="16"/>
    </row>
    <row r="646" spans="10:18" x14ac:dyDescent="0.4">
      <c r="J646" s="15"/>
      <c r="K646" s="15"/>
      <c r="L646" s="15"/>
      <c r="M646" s="57"/>
      <c r="N646" s="15"/>
      <c r="O646" s="15"/>
      <c r="P646" s="15"/>
      <c r="Q646" s="15"/>
      <c r="R646" s="16"/>
    </row>
    <row r="647" spans="10:18" x14ac:dyDescent="0.4">
      <c r="J647" s="15"/>
      <c r="K647" s="15"/>
      <c r="L647" s="15"/>
      <c r="M647" s="57"/>
      <c r="N647" s="15"/>
      <c r="O647" s="15"/>
      <c r="P647" s="15"/>
      <c r="Q647" s="15"/>
      <c r="R647" s="16"/>
    </row>
    <row r="648" spans="10:18" x14ac:dyDescent="0.4">
      <c r="J648" s="15"/>
      <c r="K648" s="15"/>
      <c r="L648" s="15"/>
      <c r="M648" s="57"/>
      <c r="N648" s="15"/>
      <c r="O648" s="15"/>
      <c r="P648" s="15"/>
      <c r="Q648" s="15"/>
      <c r="R648" s="16"/>
    </row>
    <row r="649" spans="10:18" x14ac:dyDescent="0.4">
      <c r="J649" s="15"/>
      <c r="K649" s="15"/>
      <c r="L649" s="15"/>
      <c r="M649" s="57"/>
      <c r="N649" s="15"/>
      <c r="O649" s="15"/>
      <c r="P649" s="15"/>
      <c r="Q649" s="15"/>
      <c r="R649" s="16"/>
    </row>
    <row r="650" spans="10:18" x14ac:dyDescent="0.4">
      <c r="J650" s="15"/>
      <c r="K650" s="15"/>
      <c r="L650" s="15"/>
      <c r="M650" s="57"/>
      <c r="N650" s="15"/>
      <c r="O650" s="15"/>
      <c r="P650" s="15"/>
      <c r="Q650" s="15"/>
      <c r="R650" s="16"/>
    </row>
    <row r="651" spans="10:18" x14ac:dyDescent="0.4">
      <c r="J651" s="15"/>
      <c r="K651" s="15"/>
      <c r="L651" s="15"/>
      <c r="M651" s="57"/>
      <c r="N651" s="15"/>
      <c r="O651" s="15"/>
      <c r="P651" s="15"/>
      <c r="Q651" s="15"/>
      <c r="R651" s="16"/>
    </row>
    <row r="652" spans="10:18" x14ac:dyDescent="0.4">
      <c r="J652" s="15"/>
      <c r="K652" s="15"/>
      <c r="L652" s="15"/>
      <c r="M652" s="57"/>
      <c r="N652" s="15"/>
      <c r="O652" s="15"/>
      <c r="P652" s="15"/>
      <c r="Q652" s="15"/>
      <c r="R652" s="16"/>
    </row>
    <row r="653" spans="10:18" x14ac:dyDescent="0.4">
      <c r="J653" s="15"/>
      <c r="K653" s="15"/>
      <c r="L653" s="15"/>
      <c r="M653" s="57"/>
      <c r="N653" s="15"/>
      <c r="O653" s="15"/>
      <c r="P653" s="15"/>
      <c r="Q653" s="15"/>
      <c r="R653" s="16"/>
    </row>
    <row r="654" spans="10:18" x14ac:dyDescent="0.4">
      <c r="J654" s="15"/>
      <c r="K654" s="15"/>
      <c r="L654" s="15"/>
      <c r="M654" s="57"/>
      <c r="N654" s="15"/>
      <c r="O654" s="15"/>
      <c r="P654" s="15"/>
      <c r="Q654" s="15"/>
      <c r="R654" s="16"/>
    </row>
    <row r="655" spans="10:18" x14ac:dyDescent="0.4">
      <c r="J655" s="15"/>
      <c r="K655" s="15"/>
      <c r="L655" s="15"/>
      <c r="M655" s="57"/>
      <c r="N655" s="15"/>
      <c r="O655" s="15"/>
      <c r="P655" s="15"/>
      <c r="Q655" s="15"/>
      <c r="R655" s="16"/>
    </row>
    <row r="656" spans="10:18" x14ac:dyDescent="0.4">
      <c r="J656" s="15"/>
      <c r="K656" s="15"/>
      <c r="L656" s="15"/>
      <c r="M656" s="57"/>
      <c r="N656" s="15"/>
      <c r="O656" s="15"/>
      <c r="P656" s="15"/>
      <c r="Q656" s="15"/>
      <c r="R656" s="16"/>
    </row>
    <row r="657" spans="10:18" x14ac:dyDescent="0.4">
      <c r="J657" s="15"/>
      <c r="K657" s="15"/>
      <c r="L657" s="15"/>
      <c r="M657" s="57"/>
      <c r="N657" s="15"/>
      <c r="O657" s="15"/>
      <c r="P657" s="15"/>
      <c r="Q657" s="15"/>
      <c r="R657" s="16"/>
    </row>
    <row r="658" spans="10:18" x14ac:dyDescent="0.4">
      <c r="J658" s="15"/>
      <c r="K658" s="15"/>
      <c r="L658" s="15"/>
      <c r="M658" s="57"/>
      <c r="N658" s="15"/>
      <c r="O658" s="15"/>
      <c r="P658" s="15"/>
      <c r="Q658" s="15"/>
      <c r="R658" s="16"/>
    </row>
    <row r="659" spans="10:18" x14ac:dyDescent="0.4">
      <c r="J659" s="15"/>
      <c r="K659" s="15"/>
      <c r="L659" s="15"/>
      <c r="M659" s="57"/>
      <c r="N659" s="15"/>
      <c r="O659" s="15"/>
      <c r="P659" s="15"/>
      <c r="Q659" s="15"/>
      <c r="R659" s="16"/>
    </row>
    <row r="660" spans="10:18" x14ac:dyDescent="0.4">
      <c r="J660" s="15"/>
      <c r="K660" s="15"/>
      <c r="L660" s="15"/>
      <c r="M660" s="57"/>
      <c r="N660" s="15"/>
      <c r="O660" s="15"/>
      <c r="P660" s="15"/>
      <c r="Q660" s="15"/>
      <c r="R660" s="16"/>
    </row>
    <row r="661" spans="10:18" x14ac:dyDescent="0.4">
      <c r="J661" s="15"/>
      <c r="K661" s="15"/>
      <c r="L661" s="15"/>
      <c r="M661" s="57"/>
      <c r="N661" s="15"/>
      <c r="O661" s="15"/>
      <c r="P661" s="15"/>
      <c r="Q661" s="15"/>
      <c r="R661" s="16"/>
    </row>
    <row r="662" spans="10:18" x14ac:dyDescent="0.4">
      <c r="J662" s="15"/>
      <c r="K662" s="15"/>
      <c r="L662" s="15"/>
      <c r="M662" s="57"/>
      <c r="N662" s="15"/>
      <c r="O662" s="15"/>
      <c r="P662" s="15"/>
      <c r="Q662" s="15"/>
      <c r="R662" s="16"/>
    </row>
    <row r="663" spans="10:18" x14ac:dyDescent="0.4">
      <c r="J663" s="15"/>
      <c r="K663" s="15"/>
      <c r="L663" s="15"/>
      <c r="M663" s="57"/>
      <c r="N663" s="15"/>
      <c r="O663" s="15"/>
      <c r="P663" s="15"/>
      <c r="Q663" s="15"/>
      <c r="R663" s="16"/>
    </row>
    <row r="664" spans="10:18" x14ac:dyDescent="0.4">
      <c r="J664" s="15"/>
      <c r="K664" s="15"/>
      <c r="L664" s="15"/>
      <c r="M664" s="57"/>
      <c r="N664" s="15"/>
      <c r="O664" s="15"/>
      <c r="P664" s="15"/>
      <c r="Q664" s="15"/>
      <c r="R664" s="16"/>
    </row>
    <row r="665" spans="10:18" x14ac:dyDescent="0.4">
      <c r="J665" s="15"/>
      <c r="K665" s="15"/>
      <c r="L665" s="15"/>
      <c r="M665" s="57"/>
      <c r="N665" s="15"/>
      <c r="O665" s="15"/>
      <c r="P665" s="15"/>
      <c r="Q665" s="15"/>
      <c r="R665" s="16"/>
    </row>
    <row r="666" spans="10:18" x14ac:dyDescent="0.4">
      <c r="J666" s="15"/>
      <c r="K666" s="15"/>
      <c r="L666" s="15"/>
      <c r="M666" s="57"/>
      <c r="N666" s="15"/>
      <c r="O666" s="15"/>
      <c r="P666" s="15"/>
      <c r="Q666" s="15"/>
      <c r="R666" s="16"/>
    </row>
    <row r="667" spans="10:18" x14ac:dyDescent="0.4">
      <c r="J667" s="15"/>
      <c r="K667" s="15"/>
      <c r="L667" s="15"/>
      <c r="M667" s="57"/>
      <c r="N667" s="15"/>
      <c r="O667" s="15"/>
      <c r="P667" s="15"/>
      <c r="Q667" s="15"/>
      <c r="R667" s="16"/>
    </row>
    <row r="668" spans="10:18" x14ac:dyDescent="0.4">
      <c r="J668" s="15"/>
      <c r="K668" s="15"/>
      <c r="L668" s="15"/>
      <c r="M668" s="57"/>
      <c r="N668" s="15"/>
      <c r="O668" s="15"/>
      <c r="P668" s="15"/>
      <c r="Q668" s="15"/>
      <c r="R668" s="16"/>
    </row>
    <row r="669" spans="10:18" x14ac:dyDescent="0.4">
      <c r="J669" s="15"/>
      <c r="K669" s="15"/>
      <c r="L669" s="15"/>
      <c r="M669" s="57"/>
      <c r="N669" s="15"/>
      <c r="O669" s="15"/>
      <c r="P669" s="15"/>
      <c r="Q669" s="15"/>
      <c r="R669" s="16"/>
    </row>
    <row r="670" spans="10:18" x14ac:dyDescent="0.4">
      <c r="J670" s="15"/>
      <c r="K670" s="15"/>
      <c r="L670" s="15"/>
      <c r="M670" s="57"/>
      <c r="N670" s="15"/>
      <c r="O670" s="15"/>
      <c r="P670" s="15"/>
      <c r="Q670" s="15"/>
      <c r="R670" s="16"/>
    </row>
    <row r="671" spans="10:18" x14ac:dyDescent="0.4">
      <c r="J671" s="15"/>
      <c r="K671" s="15"/>
      <c r="L671" s="15"/>
      <c r="M671" s="57"/>
      <c r="N671" s="15"/>
      <c r="O671" s="15"/>
      <c r="P671" s="15"/>
      <c r="Q671" s="15"/>
      <c r="R671" s="16"/>
    </row>
    <row r="672" spans="10:18" x14ac:dyDescent="0.4">
      <c r="J672" s="15"/>
      <c r="K672" s="15"/>
      <c r="L672" s="15"/>
      <c r="M672" s="57"/>
      <c r="N672" s="15"/>
      <c r="O672" s="15"/>
      <c r="P672" s="15"/>
      <c r="Q672" s="15"/>
      <c r="R672" s="16"/>
    </row>
    <row r="673" spans="10:18" x14ac:dyDescent="0.4">
      <c r="J673" s="15"/>
      <c r="K673" s="15"/>
      <c r="L673" s="15"/>
      <c r="M673" s="57"/>
      <c r="N673" s="15"/>
      <c r="O673" s="15"/>
      <c r="P673" s="15"/>
      <c r="Q673" s="15"/>
      <c r="R673" s="16"/>
    </row>
    <row r="674" spans="10:18" x14ac:dyDescent="0.4">
      <c r="J674" s="15"/>
      <c r="K674" s="15"/>
      <c r="L674" s="15"/>
      <c r="M674" s="57"/>
      <c r="N674" s="15"/>
      <c r="O674" s="15"/>
      <c r="P674" s="15"/>
      <c r="Q674" s="15"/>
      <c r="R674" s="16"/>
    </row>
    <row r="675" spans="10:18" x14ac:dyDescent="0.4">
      <c r="J675" s="15"/>
      <c r="K675" s="15"/>
      <c r="L675" s="15"/>
      <c r="M675" s="57"/>
      <c r="N675" s="15"/>
      <c r="O675" s="15"/>
      <c r="P675" s="15"/>
      <c r="Q675" s="15"/>
      <c r="R675" s="16"/>
    </row>
    <row r="676" spans="10:18" x14ac:dyDescent="0.4">
      <c r="J676" s="15"/>
      <c r="K676" s="15"/>
      <c r="L676" s="15"/>
      <c r="M676" s="57"/>
      <c r="N676" s="15"/>
      <c r="O676" s="15"/>
      <c r="P676" s="15"/>
      <c r="Q676" s="15"/>
      <c r="R676" s="16"/>
    </row>
    <row r="677" spans="10:18" x14ac:dyDescent="0.4">
      <c r="J677" s="15"/>
      <c r="K677" s="15"/>
      <c r="L677" s="15"/>
      <c r="M677" s="57"/>
      <c r="N677" s="15"/>
      <c r="O677" s="15"/>
      <c r="P677" s="15"/>
      <c r="Q677" s="15"/>
      <c r="R677" s="16"/>
    </row>
    <row r="678" spans="10:18" x14ac:dyDescent="0.4">
      <c r="J678" s="15"/>
      <c r="K678" s="15"/>
      <c r="L678" s="15"/>
      <c r="M678" s="57"/>
      <c r="N678" s="15"/>
      <c r="O678" s="15"/>
      <c r="P678" s="15"/>
      <c r="Q678" s="15"/>
      <c r="R678" s="16"/>
    </row>
    <row r="679" spans="10:18" x14ac:dyDescent="0.4">
      <c r="J679" s="15"/>
      <c r="K679" s="15"/>
      <c r="L679" s="15"/>
      <c r="M679" s="57"/>
      <c r="N679" s="15"/>
      <c r="O679" s="15"/>
      <c r="P679" s="15"/>
      <c r="Q679" s="15"/>
      <c r="R679" s="16"/>
    </row>
    <row r="680" spans="10:18" x14ac:dyDescent="0.4">
      <c r="J680" s="15"/>
      <c r="K680" s="15"/>
      <c r="L680" s="15"/>
      <c r="M680" s="57"/>
      <c r="N680" s="15"/>
      <c r="O680" s="15"/>
      <c r="P680" s="15"/>
      <c r="Q680" s="15"/>
      <c r="R680" s="16"/>
    </row>
    <row r="681" spans="10:18" x14ac:dyDescent="0.4">
      <c r="J681" s="15"/>
      <c r="K681" s="15"/>
      <c r="L681" s="15"/>
      <c r="M681" s="57"/>
      <c r="N681" s="15"/>
      <c r="O681" s="15"/>
      <c r="P681" s="15"/>
      <c r="Q681" s="15"/>
      <c r="R681" s="16"/>
    </row>
    <row r="682" spans="10:18" x14ac:dyDescent="0.4">
      <c r="J682" s="15"/>
      <c r="K682" s="15"/>
      <c r="L682" s="15"/>
      <c r="M682" s="57"/>
      <c r="N682" s="15"/>
      <c r="O682" s="15"/>
      <c r="P682" s="15"/>
      <c r="Q682" s="15"/>
      <c r="R682" s="16"/>
    </row>
    <row r="683" spans="10:18" x14ac:dyDescent="0.4">
      <c r="J683" s="15"/>
      <c r="K683" s="15"/>
      <c r="L683" s="15"/>
      <c r="M683" s="57"/>
      <c r="N683" s="15"/>
      <c r="O683" s="15"/>
      <c r="P683" s="15"/>
      <c r="Q683" s="15"/>
      <c r="R683" s="16"/>
    </row>
    <row r="684" spans="10:18" x14ac:dyDescent="0.4">
      <c r="J684" s="15"/>
      <c r="K684" s="15"/>
      <c r="L684" s="15"/>
      <c r="M684" s="57"/>
      <c r="N684" s="15"/>
      <c r="O684" s="15"/>
      <c r="P684" s="15"/>
      <c r="Q684" s="15"/>
      <c r="R684" s="16"/>
    </row>
    <row r="685" spans="10:18" x14ac:dyDescent="0.4">
      <c r="J685" s="15"/>
      <c r="K685" s="15"/>
      <c r="L685" s="15"/>
      <c r="M685" s="57"/>
      <c r="N685" s="15"/>
      <c r="O685" s="15"/>
      <c r="P685" s="15"/>
      <c r="Q685" s="15"/>
      <c r="R685" s="16"/>
    </row>
    <row r="686" spans="10:18" x14ac:dyDescent="0.4">
      <c r="J686" s="15"/>
      <c r="K686" s="15"/>
      <c r="L686" s="15"/>
      <c r="M686" s="57"/>
      <c r="N686" s="15"/>
      <c r="O686" s="15"/>
      <c r="P686" s="15"/>
      <c r="Q686" s="15"/>
      <c r="R686" s="16"/>
    </row>
    <row r="687" spans="10:18" x14ac:dyDescent="0.4">
      <c r="J687" s="15"/>
      <c r="K687" s="15"/>
      <c r="L687" s="15"/>
      <c r="M687" s="57"/>
      <c r="N687" s="15"/>
      <c r="O687" s="15"/>
      <c r="P687" s="15"/>
      <c r="Q687" s="15"/>
      <c r="R687" s="16"/>
    </row>
    <row r="688" spans="10:18" x14ac:dyDescent="0.4">
      <c r="J688" s="15"/>
      <c r="K688" s="15"/>
      <c r="L688" s="15"/>
      <c r="M688" s="57"/>
      <c r="N688" s="15"/>
      <c r="O688" s="15"/>
      <c r="P688" s="15"/>
      <c r="Q688" s="15"/>
      <c r="R688" s="16"/>
    </row>
    <row r="689" spans="10:18" x14ac:dyDescent="0.4">
      <c r="J689" s="15"/>
      <c r="K689" s="15"/>
      <c r="L689" s="15"/>
      <c r="M689" s="57"/>
      <c r="N689" s="15"/>
      <c r="O689" s="15"/>
      <c r="P689" s="15"/>
      <c r="Q689" s="15"/>
      <c r="R689" s="16"/>
    </row>
    <row r="690" spans="10:18" x14ac:dyDescent="0.4">
      <c r="J690" s="15"/>
      <c r="K690" s="15"/>
      <c r="L690" s="15"/>
      <c r="M690" s="57"/>
      <c r="N690" s="15"/>
      <c r="O690" s="15"/>
      <c r="P690" s="15"/>
      <c r="Q690" s="15"/>
      <c r="R690" s="16"/>
    </row>
    <row r="691" spans="10:18" x14ac:dyDescent="0.4">
      <c r="J691" s="15"/>
      <c r="K691" s="15"/>
      <c r="L691" s="15"/>
      <c r="M691" s="57"/>
      <c r="N691" s="15"/>
      <c r="O691" s="15"/>
      <c r="P691" s="15"/>
      <c r="Q691" s="15"/>
      <c r="R691" s="16"/>
    </row>
    <row r="692" spans="10:18" x14ac:dyDescent="0.4">
      <c r="J692" s="15"/>
      <c r="K692" s="15"/>
      <c r="L692" s="15"/>
      <c r="M692" s="57"/>
      <c r="N692" s="15"/>
      <c r="O692" s="15"/>
      <c r="P692" s="15"/>
      <c r="Q692" s="15"/>
      <c r="R692" s="16"/>
    </row>
    <row r="693" spans="10:18" x14ac:dyDescent="0.4">
      <c r="J693" s="15"/>
      <c r="K693" s="15"/>
      <c r="L693" s="15"/>
      <c r="M693" s="57"/>
      <c r="N693" s="15"/>
      <c r="O693" s="15"/>
      <c r="P693" s="15"/>
      <c r="Q693" s="15"/>
      <c r="R693" s="16"/>
    </row>
    <row r="694" spans="10:18" x14ac:dyDescent="0.4">
      <c r="J694" s="15"/>
      <c r="K694" s="15"/>
      <c r="L694" s="15"/>
      <c r="M694" s="57"/>
      <c r="N694" s="15"/>
      <c r="O694" s="15"/>
      <c r="P694" s="15"/>
      <c r="Q694" s="15"/>
      <c r="R694" s="16"/>
    </row>
    <row r="695" spans="10:18" x14ac:dyDescent="0.4">
      <c r="J695" s="15"/>
      <c r="K695" s="15"/>
      <c r="L695" s="15"/>
      <c r="M695" s="57"/>
      <c r="N695" s="15"/>
      <c r="O695" s="15"/>
      <c r="P695" s="15"/>
      <c r="Q695" s="15"/>
      <c r="R695" s="16"/>
    </row>
    <row r="696" spans="10:18" x14ac:dyDescent="0.4">
      <c r="J696" s="15"/>
      <c r="K696" s="15"/>
      <c r="L696" s="15"/>
      <c r="M696" s="57"/>
      <c r="N696" s="15"/>
      <c r="O696" s="15"/>
      <c r="P696" s="15"/>
      <c r="Q696" s="15"/>
      <c r="R696" s="16"/>
    </row>
    <row r="697" spans="10:18" x14ac:dyDescent="0.4">
      <c r="J697" s="15"/>
      <c r="K697" s="15"/>
      <c r="L697" s="15"/>
      <c r="M697" s="57"/>
      <c r="N697" s="15"/>
      <c r="O697" s="15"/>
      <c r="P697" s="15"/>
      <c r="Q697" s="15"/>
      <c r="R697" s="16"/>
    </row>
    <row r="698" spans="10:18" x14ac:dyDescent="0.4">
      <c r="J698" s="15"/>
      <c r="K698" s="15"/>
      <c r="L698" s="15"/>
      <c r="M698" s="57"/>
      <c r="N698" s="15"/>
      <c r="O698" s="15"/>
      <c r="P698" s="15"/>
      <c r="Q698" s="15"/>
      <c r="R698" s="16"/>
    </row>
    <row r="699" spans="10:18" x14ac:dyDescent="0.4">
      <c r="J699" s="15"/>
      <c r="K699" s="15"/>
      <c r="L699" s="15"/>
      <c r="M699" s="57"/>
      <c r="N699" s="15"/>
      <c r="O699" s="15"/>
      <c r="P699" s="15"/>
      <c r="Q699" s="15"/>
      <c r="R699" s="16"/>
    </row>
    <row r="700" spans="10:18" x14ac:dyDescent="0.4">
      <c r="J700" s="15"/>
      <c r="K700" s="15"/>
      <c r="L700" s="15"/>
      <c r="M700" s="57"/>
      <c r="N700" s="15"/>
      <c r="O700" s="15"/>
      <c r="P700" s="15"/>
      <c r="Q700" s="15"/>
      <c r="R700" s="16"/>
    </row>
    <row r="701" spans="10:18" x14ac:dyDescent="0.4">
      <c r="J701" s="15"/>
      <c r="K701" s="15"/>
      <c r="L701" s="15"/>
      <c r="M701" s="57"/>
      <c r="N701" s="15"/>
      <c r="O701" s="15"/>
      <c r="P701" s="15"/>
      <c r="Q701" s="15"/>
      <c r="R701" s="16"/>
    </row>
    <row r="702" spans="10:18" x14ac:dyDescent="0.4">
      <c r="J702" s="15"/>
      <c r="K702" s="15"/>
      <c r="L702" s="15"/>
      <c r="M702" s="57"/>
      <c r="N702" s="15"/>
      <c r="O702" s="15"/>
      <c r="P702" s="15"/>
      <c r="Q702" s="15"/>
      <c r="R702" s="16"/>
    </row>
    <row r="703" spans="10:18" x14ac:dyDescent="0.4">
      <c r="J703" s="15"/>
      <c r="K703" s="15"/>
      <c r="L703" s="15"/>
      <c r="M703" s="57"/>
      <c r="N703" s="15"/>
      <c r="O703" s="15"/>
      <c r="P703" s="15"/>
      <c r="Q703" s="15"/>
      <c r="R703" s="16"/>
    </row>
    <row r="704" spans="10:18" x14ac:dyDescent="0.4">
      <c r="J704" s="15"/>
      <c r="K704" s="15"/>
      <c r="L704" s="15"/>
      <c r="M704" s="57"/>
      <c r="N704" s="15"/>
      <c r="O704" s="15"/>
      <c r="P704" s="15"/>
      <c r="Q704" s="15"/>
      <c r="R704" s="16"/>
    </row>
    <row r="705" spans="10:18" x14ac:dyDescent="0.4">
      <c r="J705" s="15"/>
      <c r="K705" s="15"/>
      <c r="L705" s="15"/>
      <c r="M705" s="57"/>
      <c r="N705" s="15"/>
      <c r="O705" s="15"/>
      <c r="P705" s="15"/>
      <c r="Q705" s="15"/>
      <c r="R705" s="16"/>
    </row>
    <row r="706" spans="10:18" x14ac:dyDescent="0.4">
      <c r="J706" s="15"/>
      <c r="K706" s="15"/>
      <c r="L706" s="15"/>
      <c r="M706" s="57"/>
      <c r="N706" s="15"/>
      <c r="O706" s="15"/>
      <c r="P706" s="15"/>
      <c r="Q706" s="15"/>
      <c r="R706" s="16"/>
    </row>
    <row r="707" spans="10:18" x14ac:dyDescent="0.4">
      <c r="J707" s="15"/>
      <c r="K707" s="15"/>
      <c r="L707" s="15"/>
      <c r="M707" s="57"/>
      <c r="N707" s="15"/>
      <c r="O707" s="15"/>
      <c r="P707" s="15"/>
      <c r="Q707" s="15"/>
      <c r="R707" s="16"/>
    </row>
    <row r="708" spans="10:18" x14ac:dyDescent="0.4">
      <c r="J708" s="15"/>
      <c r="K708" s="15"/>
      <c r="L708" s="15"/>
      <c r="M708" s="57"/>
      <c r="N708" s="15"/>
      <c r="O708" s="15"/>
      <c r="P708" s="15"/>
      <c r="Q708" s="15"/>
      <c r="R708" s="16"/>
    </row>
    <row r="709" spans="10:18" x14ac:dyDescent="0.4">
      <c r="J709" s="15"/>
      <c r="K709" s="15"/>
      <c r="L709" s="15"/>
      <c r="M709" s="57"/>
      <c r="N709" s="15"/>
      <c r="O709" s="15"/>
      <c r="P709" s="15"/>
      <c r="Q709" s="15"/>
      <c r="R709" s="16"/>
    </row>
    <row r="710" spans="10:18" x14ac:dyDescent="0.4">
      <c r="J710" s="15"/>
      <c r="K710" s="15"/>
      <c r="L710" s="15"/>
      <c r="M710" s="57"/>
      <c r="N710" s="15"/>
      <c r="O710" s="15"/>
      <c r="P710" s="15"/>
      <c r="Q710" s="15"/>
      <c r="R710" s="16"/>
    </row>
    <row r="711" spans="10:18" x14ac:dyDescent="0.4">
      <c r="J711" s="15"/>
      <c r="K711" s="15"/>
      <c r="L711" s="15"/>
      <c r="M711" s="57"/>
      <c r="N711" s="15"/>
      <c r="O711" s="15"/>
      <c r="P711" s="15"/>
      <c r="Q711" s="15"/>
      <c r="R711" s="16"/>
    </row>
    <row r="712" spans="10:18" x14ac:dyDescent="0.4">
      <c r="J712" s="15"/>
      <c r="K712" s="15"/>
      <c r="L712" s="15"/>
      <c r="M712" s="57"/>
      <c r="N712" s="15"/>
      <c r="O712" s="15"/>
      <c r="P712" s="15"/>
      <c r="Q712" s="15"/>
      <c r="R712" s="16"/>
    </row>
    <row r="713" spans="10:18" x14ac:dyDescent="0.4">
      <c r="J713" s="15"/>
      <c r="K713" s="15"/>
      <c r="L713" s="15"/>
      <c r="M713" s="57"/>
      <c r="N713" s="15"/>
      <c r="O713" s="15"/>
      <c r="P713" s="15"/>
      <c r="Q713" s="15"/>
      <c r="R713" s="16"/>
    </row>
    <row r="714" spans="10:18" x14ac:dyDescent="0.4">
      <c r="J714" s="15"/>
      <c r="K714" s="15"/>
      <c r="L714" s="15"/>
      <c r="M714" s="57"/>
      <c r="N714" s="15"/>
      <c r="O714" s="15"/>
      <c r="P714" s="15"/>
      <c r="Q714" s="15"/>
      <c r="R714" s="16"/>
    </row>
    <row r="715" spans="10:18" x14ac:dyDescent="0.4">
      <c r="J715" s="15"/>
      <c r="K715" s="15"/>
      <c r="L715" s="15"/>
      <c r="M715" s="57"/>
      <c r="N715" s="15"/>
      <c r="O715" s="15"/>
      <c r="P715" s="15"/>
      <c r="Q715" s="15"/>
      <c r="R715" s="16"/>
    </row>
    <row r="716" spans="10:18" x14ac:dyDescent="0.4">
      <c r="J716" s="15"/>
      <c r="K716" s="15"/>
      <c r="L716" s="15"/>
      <c r="M716" s="57"/>
      <c r="N716" s="15"/>
      <c r="O716" s="15"/>
      <c r="P716" s="15"/>
      <c r="Q716" s="15"/>
      <c r="R716" s="16"/>
    </row>
    <row r="717" spans="10:18" x14ac:dyDescent="0.4">
      <c r="J717" s="15"/>
      <c r="K717" s="15"/>
      <c r="L717" s="15"/>
      <c r="M717" s="57"/>
      <c r="N717" s="15"/>
      <c r="O717" s="15"/>
      <c r="P717" s="15"/>
      <c r="Q717" s="15"/>
      <c r="R717" s="16"/>
    </row>
    <row r="718" spans="10:18" x14ac:dyDescent="0.4">
      <c r="J718" s="15"/>
      <c r="K718" s="15"/>
      <c r="L718" s="15"/>
      <c r="M718" s="57"/>
      <c r="N718" s="15"/>
      <c r="O718" s="15"/>
      <c r="P718" s="15"/>
      <c r="Q718" s="15"/>
      <c r="R718" s="16"/>
    </row>
    <row r="719" spans="10:18" x14ac:dyDescent="0.4">
      <c r="J719" s="15"/>
      <c r="K719" s="15"/>
      <c r="L719" s="15"/>
      <c r="M719" s="57"/>
      <c r="N719" s="15"/>
      <c r="O719" s="15"/>
      <c r="P719" s="15"/>
      <c r="Q719" s="15"/>
      <c r="R719" s="16"/>
    </row>
    <row r="720" spans="10:18" x14ac:dyDescent="0.4">
      <c r="J720" s="15"/>
      <c r="K720" s="15"/>
      <c r="L720" s="15"/>
      <c r="M720" s="57"/>
      <c r="N720" s="15"/>
      <c r="O720" s="15"/>
      <c r="P720" s="15"/>
      <c r="Q720" s="15"/>
      <c r="R720" s="16"/>
    </row>
    <row r="721" spans="10:18" x14ac:dyDescent="0.4">
      <c r="J721" s="15"/>
      <c r="K721" s="15"/>
      <c r="L721" s="15"/>
      <c r="M721" s="57"/>
      <c r="N721" s="15"/>
      <c r="O721" s="15"/>
      <c r="P721" s="15"/>
      <c r="Q721" s="15"/>
      <c r="R721" s="16"/>
    </row>
    <row r="722" spans="10:18" x14ac:dyDescent="0.4">
      <c r="J722" s="15"/>
      <c r="K722" s="15"/>
      <c r="L722" s="15"/>
      <c r="M722" s="57"/>
      <c r="N722" s="15"/>
      <c r="O722" s="15"/>
      <c r="P722" s="15"/>
      <c r="Q722" s="15"/>
      <c r="R722" s="16"/>
    </row>
    <row r="723" spans="10:18" x14ac:dyDescent="0.4">
      <c r="J723" s="15"/>
      <c r="K723" s="15"/>
      <c r="L723" s="15"/>
      <c r="M723" s="57"/>
      <c r="N723" s="15"/>
      <c r="O723" s="15"/>
      <c r="P723" s="15"/>
      <c r="Q723" s="15"/>
      <c r="R723" s="16"/>
    </row>
    <row r="724" spans="10:18" x14ac:dyDescent="0.4">
      <c r="J724" s="15"/>
      <c r="K724" s="15"/>
      <c r="L724" s="15"/>
      <c r="M724" s="57"/>
      <c r="N724" s="15"/>
      <c r="O724" s="15"/>
      <c r="P724" s="15"/>
      <c r="Q724" s="15"/>
      <c r="R724" s="16"/>
    </row>
    <row r="725" spans="10:18" x14ac:dyDescent="0.4">
      <c r="J725" s="15"/>
      <c r="K725" s="15"/>
      <c r="L725" s="15"/>
      <c r="M725" s="57"/>
      <c r="N725" s="15"/>
      <c r="O725" s="15"/>
      <c r="P725" s="15"/>
      <c r="Q725" s="15"/>
      <c r="R725" s="16"/>
    </row>
    <row r="726" spans="10:18" x14ac:dyDescent="0.4">
      <c r="J726" s="15"/>
      <c r="K726" s="15"/>
      <c r="L726" s="15"/>
      <c r="M726" s="57"/>
      <c r="N726" s="15"/>
      <c r="O726" s="15"/>
      <c r="P726" s="15"/>
      <c r="Q726" s="15"/>
      <c r="R726" s="16"/>
    </row>
    <row r="727" spans="10:18" x14ac:dyDescent="0.4">
      <c r="J727" s="15"/>
      <c r="K727" s="15"/>
      <c r="L727" s="15"/>
      <c r="M727" s="57"/>
      <c r="N727" s="15"/>
      <c r="O727" s="15"/>
      <c r="P727" s="15"/>
      <c r="Q727" s="15"/>
      <c r="R727" s="16"/>
    </row>
    <row r="728" spans="10:18" x14ac:dyDescent="0.4">
      <c r="J728" s="15"/>
      <c r="K728" s="15"/>
      <c r="L728" s="15"/>
      <c r="M728" s="57"/>
      <c r="N728" s="15"/>
      <c r="O728" s="15"/>
      <c r="P728" s="15"/>
      <c r="Q728" s="15"/>
      <c r="R728" s="16"/>
    </row>
    <row r="729" spans="10:18" x14ac:dyDescent="0.4">
      <c r="J729" s="15"/>
      <c r="K729" s="15"/>
      <c r="L729" s="15"/>
      <c r="M729" s="57"/>
      <c r="N729" s="15"/>
      <c r="O729" s="15"/>
      <c r="P729" s="15"/>
      <c r="Q729" s="15"/>
      <c r="R729" s="16"/>
    </row>
    <row r="730" spans="10:18" x14ac:dyDescent="0.4">
      <c r="J730" s="15"/>
      <c r="K730" s="15"/>
      <c r="L730" s="15"/>
      <c r="M730" s="57"/>
      <c r="N730" s="15"/>
      <c r="O730" s="15"/>
      <c r="P730" s="15"/>
      <c r="Q730" s="15"/>
      <c r="R730" s="16"/>
    </row>
    <row r="731" spans="10:18" x14ac:dyDescent="0.4">
      <c r="J731" s="15"/>
      <c r="K731" s="15"/>
      <c r="L731" s="15"/>
      <c r="M731" s="57"/>
      <c r="N731" s="15"/>
      <c r="O731" s="15"/>
      <c r="P731" s="15"/>
      <c r="Q731" s="15"/>
      <c r="R731" s="16"/>
    </row>
    <row r="732" spans="10:18" x14ac:dyDescent="0.4">
      <c r="J732" s="15"/>
      <c r="K732" s="15"/>
      <c r="L732" s="15"/>
      <c r="M732" s="57"/>
      <c r="N732" s="15"/>
      <c r="O732" s="15"/>
      <c r="P732" s="15"/>
      <c r="Q732" s="15"/>
      <c r="R732" s="16"/>
    </row>
    <row r="733" spans="10:18" x14ac:dyDescent="0.4">
      <c r="J733" s="15"/>
      <c r="K733" s="15"/>
      <c r="L733" s="15"/>
      <c r="M733" s="57"/>
      <c r="N733" s="15"/>
      <c r="O733" s="15"/>
      <c r="P733" s="15"/>
      <c r="Q733" s="15"/>
      <c r="R733" s="16"/>
    </row>
    <row r="734" spans="10:18" x14ac:dyDescent="0.4">
      <c r="J734" s="15"/>
      <c r="K734" s="15"/>
      <c r="L734" s="15"/>
      <c r="M734" s="57"/>
      <c r="N734" s="15"/>
      <c r="O734" s="15"/>
      <c r="P734" s="15"/>
      <c r="Q734" s="15"/>
      <c r="R734" s="16"/>
    </row>
    <row r="735" spans="10:18" x14ac:dyDescent="0.4">
      <c r="J735" s="15"/>
      <c r="K735" s="15"/>
      <c r="L735" s="15"/>
      <c r="M735" s="57"/>
      <c r="N735" s="15"/>
      <c r="O735" s="15"/>
      <c r="P735" s="15"/>
      <c r="Q735" s="15"/>
      <c r="R735" s="16"/>
    </row>
    <row r="736" spans="10:18" x14ac:dyDescent="0.4">
      <c r="J736" s="15"/>
      <c r="K736" s="15"/>
      <c r="L736" s="15"/>
      <c r="M736" s="57"/>
      <c r="N736" s="15"/>
      <c r="O736" s="15"/>
      <c r="P736" s="15"/>
      <c r="Q736" s="15"/>
      <c r="R736" s="16"/>
    </row>
    <row r="737" spans="10:18" x14ac:dyDescent="0.4">
      <c r="J737" s="15"/>
      <c r="K737" s="15"/>
      <c r="L737" s="15"/>
      <c r="M737" s="57"/>
      <c r="N737" s="15"/>
      <c r="O737" s="15"/>
      <c r="P737" s="15"/>
      <c r="Q737" s="15"/>
      <c r="R737" s="16"/>
    </row>
    <row r="738" spans="10:18" x14ac:dyDescent="0.4">
      <c r="J738" s="15"/>
      <c r="K738" s="15"/>
      <c r="L738" s="15"/>
      <c r="M738" s="57"/>
      <c r="N738" s="15"/>
      <c r="O738" s="15"/>
      <c r="P738" s="15"/>
      <c r="Q738" s="15"/>
      <c r="R738" s="16"/>
    </row>
    <row r="739" spans="10:18" x14ac:dyDescent="0.4">
      <c r="J739" s="15"/>
      <c r="K739" s="15"/>
      <c r="L739" s="15"/>
      <c r="M739" s="57"/>
      <c r="N739" s="15"/>
      <c r="O739" s="15"/>
      <c r="P739" s="15"/>
      <c r="Q739" s="15"/>
      <c r="R739" s="16"/>
    </row>
    <row r="740" spans="10:18" x14ac:dyDescent="0.4">
      <c r="J740" s="15"/>
      <c r="K740" s="15"/>
      <c r="L740" s="15"/>
      <c r="M740" s="57"/>
      <c r="N740" s="15"/>
      <c r="O740" s="15"/>
      <c r="P740" s="15"/>
      <c r="Q740" s="15"/>
      <c r="R740" s="16"/>
    </row>
    <row r="741" spans="10:18" x14ac:dyDescent="0.4">
      <c r="J741" s="15"/>
      <c r="K741" s="15"/>
      <c r="L741" s="15"/>
      <c r="M741" s="57"/>
      <c r="N741" s="15"/>
      <c r="O741" s="15"/>
      <c r="P741" s="15"/>
      <c r="Q741" s="15"/>
      <c r="R741" s="16"/>
    </row>
    <row r="742" spans="10:18" x14ac:dyDescent="0.4">
      <c r="J742" s="15"/>
      <c r="K742" s="15"/>
      <c r="L742" s="15"/>
      <c r="M742" s="57"/>
      <c r="N742" s="15"/>
      <c r="O742" s="15"/>
      <c r="P742" s="15"/>
      <c r="Q742" s="15"/>
      <c r="R742" s="16"/>
    </row>
    <row r="743" spans="10:18" x14ac:dyDescent="0.4">
      <c r="J743" s="15"/>
      <c r="K743" s="15"/>
      <c r="L743" s="15"/>
      <c r="M743" s="57"/>
      <c r="N743" s="15"/>
      <c r="O743" s="15"/>
      <c r="P743" s="15"/>
      <c r="Q743" s="15"/>
      <c r="R743" s="16"/>
    </row>
    <row r="744" spans="10:18" x14ac:dyDescent="0.4">
      <c r="J744" s="15"/>
      <c r="K744" s="15"/>
      <c r="L744" s="15"/>
      <c r="M744" s="57"/>
      <c r="N744" s="15"/>
      <c r="O744" s="15"/>
      <c r="P744" s="15"/>
      <c r="Q744" s="15"/>
      <c r="R744" s="16"/>
    </row>
    <row r="745" spans="10:18" x14ac:dyDescent="0.4">
      <c r="J745" s="15"/>
      <c r="K745" s="15"/>
      <c r="L745" s="15"/>
      <c r="M745" s="57"/>
      <c r="N745" s="15"/>
      <c r="O745" s="15"/>
      <c r="P745" s="15"/>
      <c r="Q745" s="15"/>
      <c r="R745" s="16"/>
    </row>
    <row r="746" spans="10:18" x14ac:dyDescent="0.4">
      <c r="J746" s="15"/>
      <c r="K746" s="15"/>
      <c r="L746" s="15"/>
      <c r="M746" s="57"/>
      <c r="N746" s="15"/>
      <c r="O746" s="15"/>
      <c r="P746" s="15"/>
      <c r="Q746" s="15"/>
      <c r="R746" s="16"/>
    </row>
    <row r="747" spans="10:18" x14ac:dyDescent="0.4">
      <c r="J747" s="15"/>
      <c r="K747" s="15"/>
      <c r="L747" s="15"/>
      <c r="M747" s="57"/>
      <c r="N747" s="15"/>
      <c r="O747" s="15"/>
      <c r="P747" s="15"/>
      <c r="Q747" s="15"/>
      <c r="R747" s="16"/>
    </row>
    <row r="748" spans="10:18" x14ac:dyDescent="0.4">
      <c r="J748" s="15"/>
      <c r="K748" s="15"/>
      <c r="L748" s="15"/>
      <c r="M748" s="57"/>
      <c r="N748" s="15"/>
      <c r="O748" s="15"/>
      <c r="P748" s="15"/>
      <c r="Q748" s="15"/>
      <c r="R748" s="16"/>
    </row>
    <row r="749" spans="10:18" x14ac:dyDescent="0.4">
      <c r="J749" s="15"/>
      <c r="K749" s="15"/>
      <c r="L749" s="15"/>
      <c r="M749" s="57"/>
      <c r="N749" s="15"/>
      <c r="O749" s="15"/>
      <c r="P749" s="15"/>
      <c r="Q749" s="15"/>
      <c r="R749" s="16"/>
    </row>
    <row r="750" spans="10:18" x14ac:dyDescent="0.4">
      <c r="J750" s="15"/>
      <c r="K750" s="15"/>
      <c r="L750" s="15"/>
      <c r="M750" s="57"/>
      <c r="N750" s="15"/>
      <c r="O750" s="15"/>
      <c r="P750" s="15"/>
      <c r="Q750" s="15"/>
      <c r="R750" s="16"/>
    </row>
    <row r="751" spans="10:18" x14ac:dyDescent="0.4">
      <c r="J751" s="15"/>
      <c r="K751" s="15"/>
      <c r="L751" s="15"/>
      <c r="M751" s="57"/>
      <c r="N751" s="15"/>
      <c r="O751" s="15"/>
      <c r="P751" s="15"/>
      <c r="Q751" s="15"/>
      <c r="R751" s="16"/>
    </row>
    <row r="752" spans="10:18" x14ac:dyDescent="0.4">
      <c r="J752" s="15"/>
      <c r="K752" s="15"/>
      <c r="L752" s="15"/>
      <c r="M752" s="57"/>
      <c r="N752" s="15"/>
      <c r="O752" s="15"/>
      <c r="P752" s="15"/>
      <c r="Q752" s="15"/>
      <c r="R752" s="16"/>
    </row>
    <row r="753" spans="10:18" x14ac:dyDescent="0.4">
      <c r="J753" s="15"/>
      <c r="K753" s="15"/>
      <c r="L753" s="15"/>
      <c r="M753" s="57"/>
      <c r="N753" s="15"/>
      <c r="O753" s="15"/>
      <c r="P753" s="15"/>
      <c r="Q753" s="15"/>
      <c r="R753" s="16"/>
    </row>
    <row r="754" spans="10:18" x14ac:dyDescent="0.4">
      <c r="J754" s="15"/>
      <c r="K754" s="15"/>
      <c r="L754" s="15"/>
      <c r="M754" s="57"/>
      <c r="N754" s="15"/>
      <c r="O754" s="15"/>
      <c r="P754" s="15"/>
      <c r="Q754" s="15"/>
      <c r="R754" s="16"/>
    </row>
    <row r="755" spans="10:18" x14ac:dyDescent="0.4">
      <c r="J755" s="15"/>
      <c r="K755" s="15"/>
      <c r="L755" s="15"/>
      <c r="M755" s="57"/>
      <c r="N755" s="15"/>
      <c r="O755" s="15"/>
      <c r="P755" s="15"/>
      <c r="Q755" s="15"/>
      <c r="R755" s="16"/>
    </row>
    <row r="756" spans="10:18" x14ac:dyDescent="0.4">
      <c r="J756" s="15"/>
      <c r="K756" s="15"/>
      <c r="L756" s="15"/>
      <c r="M756" s="57"/>
      <c r="N756" s="15"/>
      <c r="O756" s="15"/>
      <c r="P756" s="15"/>
      <c r="Q756" s="15"/>
      <c r="R756" s="16"/>
    </row>
    <row r="757" spans="10:18" x14ac:dyDescent="0.4">
      <c r="J757" s="15"/>
      <c r="K757" s="15"/>
      <c r="L757" s="15"/>
      <c r="M757" s="57"/>
      <c r="N757" s="15"/>
      <c r="O757" s="15"/>
      <c r="P757" s="15"/>
      <c r="Q757" s="15"/>
      <c r="R757" s="16"/>
    </row>
    <row r="758" spans="10:18" x14ac:dyDescent="0.4">
      <c r="J758" s="15"/>
      <c r="K758" s="15"/>
      <c r="L758" s="15"/>
      <c r="M758" s="57"/>
      <c r="N758" s="15"/>
      <c r="O758" s="15"/>
      <c r="P758" s="15"/>
      <c r="Q758" s="15"/>
      <c r="R758" s="16"/>
    </row>
    <row r="759" spans="10:18" x14ac:dyDescent="0.4">
      <c r="J759" s="15"/>
      <c r="K759" s="15"/>
      <c r="L759" s="15"/>
      <c r="M759" s="57"/>
      <c r="N759" s="15"/>
      <c r="O759" s="15"/>
      <c r="P759" s="15"/>
      <c r="Q759" s="15"/>
      <c r="R759" s="16"/>
    </row>
    <row r="760" spans="10:18" x14ac:dyDescent="0.4">
      <c r="J760" s="15"/>
      <c r="K760" s="15"/>
      <c r="L760" s="15"/>
      <c r="M760" s="57"/>
      <c r="N760" s="15"/>
      <c r="O760" s="15"/>
      <c r="P760" s="15"/>
      <c r="Q760" s="15"/>
      <c r="R760" s="16"/>
    </row>
    <row r="761" spans="10:18" x14ac:dyDescent="0.4">
      <c r="J761" s="15"/>
      <c r="K761" s="15"/>
      <c r="L761" s="15"/>
      <c r="M761" s="57"/>
      <c r="N761" s="15"/>
      <c r="O761" s="15"/>
      <c r="P761" s="15"/>
      <c r="Q761" s="15"/>
      <c r="R761" s="16"/>
    </row>
    <row r="762" spans="10:18" x14ac:dyDescent="0.4">
      <c r="J762" s="15"/>
      <c r="K762" s="15"/>
      <c r="L762" s="15"/>
      <c r="M762" s="57"/>
      <c r="N762" s="15"/>
      <c r="O762" s="15"/>
      <c r="P762" s="15"/>
      <c r="Q762" s="15"/>
      <c r="R762" s="16"/>
    </row>
    <row r="763" spans="10:18" x14ac:dyDescent="0.4">
      <c r="J763" s="15"/>
      <c r="K763" s="15"/>
      <c r="L763" s="15"/>
      <c r="M763" s="57"/>
      <c r="N763" s="15"/>
      <c r="O763" s="15"/>
      <c r="P763" s="15"/>
      <c r="Q763" s="15"/>
      <c r="R763" s="16"/>
    </row>
    <row r="764" spans="10:18" x14ac:dyDescent="0.4">
      <c r="J764" s="15"/>
      <c r="K764" s="15"/>
      <c r="L764" s="15"/>
      <c r="M764" s="57"/>
      <c r="N764" s="15"/>
      <c r="O764" s="15"/>
      <c r="P764" s="15"/>
      <c r="Q764" s="15"/>
      <c r="R764" s="16"/>
    </row>
    <row r="765" spans="10:18" x14ac:dyDescent="0.4">
      <c r="J765" s="15"/>
      <c r="K765" s="15"/>
      <c r="L765" s="15"/>
      <c r="M765" s="57"/>
      <c r="N765" s="15"/>
      <c r="O765" s="15"/>
      <c r="P765" s="15"/>
      <c r="Q765" s="15"/>
      <c r="R765" s="16"/>
    </row>
    <row r="766" spans="10:18" x14ac:dyDescent="0.4">
      <c r="J766" s="15"/>
      <c r="K766" s="15"/>
      <c r="L766" s="15"/>
      <c r="M766" s="57"/>
      <c r="N766" s="15"/>
      <c r="O766" s="15"/>
      <c r="P766" s="15"/>
      <c r="Q766" s="15"/>
      <c r="R766" s="16"/>
    </row>
    <row r="767" spans="10:18" x14ac:dyDescent="0.4">
      <c r="J767" s="15"/>
      <c r="K767" s="15"/>
      <c r="L767" s="15"/>
      <c r="M767" s="57"/>
      <c r="N767" s="15"/>
      <c r="O767" s="15"/>
      <c r="P767" s="15"/>
      <c r="Q767" s="15"/>
      <c r="R767" s="16"/>
    </row>
    <row r="768" spans="10:18" x14ac:dyDescent="0.4">
      <c r="J768" s="15"/>
      <c r="K768" s="15"/>
      <c r="L768" s="15"/>
      <c r="M768" s="57"/>
      <c r="N768" s="15"/>
      <c r="O768" s="15"/>
      <c r="P768" s="15"/>
      <c r="Q768" s="15"/>
      <c r="R768" s="16"/>
    </row>
    <row r="769" spans="10:18" x14ac:dyDescent="0.4">
      <c r="J769" s="15"/>
      <c r="K769" s="15"/>
      <c r="L769" s="15"/>
      <c r="M769" s="57"/>
      <c r="N769" s="15"/>
      <c r="O769" s="15"/>
      <c r="P769" s="15"/>
      <c r="Q769" s="15"/>
      <c r="R769" s="16"/>
    </row>
    <row r="770" spans="10:18" x14ac:dyDescent="0.4">
      <c r="J770" s="15"/>
      <c r="K770" s="15"/>
      <c r="L770" s="15"/>
      <c r="M770" s="57"/>
      <c r="N770" s="15"/>
      <c r="O770" s="15"/>
      <c r="P770" s="15"/>
      <c r="Q770" s="15"/>
      <c r="R770" s="16"/>
    </row>
    <row r="771" spans="10:18" x14ac:dyDescent="0.4">
      <c r="J771" s="15"/>
      <c r="K771" s="15"/>
      <c r="L771" s="15"/>
      <c r="M771" s="57"/>
      <c r="N771" s="15"/>
      <c r="O771" s="15"/>
      <c r="P771" s="15"/>
      <c r="Q771" s="15"/>
      <c r="R771" s="16"/>
    </row>
    <row r="772" spans="10:18" x14ac:dyDescent="0.4">
      <c r="J772" s="15"/>
      <c r="K772" s="15"/>
      <c r="L772" s="15"/>
      <c r="M772" s="57"/>
      <c r="N772" s="15"/>
      <c r="O772" s="15"/>
      <c r="P772" s="15"/>
      <c r="Q772" s="15"/>
      <c r="R772" s="16"/>
    </row>
    <row r="773" spans="10:18" x14ac:dyDescent="0.4">
      <c r="J773" s="15"/>
      <c r="K773" s="15"/>
      <c r="L773" s="15"/>
      <c r="M773" s="57"/>
      <c r="N773" s="15"/>
      <c r="O773" s="15"/>
      <c r="P773" s="15"/>
      <c r="Q773" s="15"/>
      <c r="R773" s="16"/>
    </row>
    <row r="774" spans="10:18" x14ac:dyDescent="0.4">
      <c r="J774" s="15"/>
      <c r="K774" s="15"/>
      <c r="L774" s="15"/>
      <c r="M774" s="57"/>
      <c r="N774" s="15"/>
      <c r="O774" s="15"/>
      <c r="P774" s="15"/>
      <c r="Q774" s="15"/>
      <c r="R774" s="16"/>
    </row>
    <row r="775" spans="10:18" x14ac:dyDescent="0.4">
      <c r="J775" s="15"/>
      <c r="K775" s="15"/>
      <c r="L775" s="15"/>
      <c r="M775" s="57"/>
      <c r="N775" s="15"/>
      <c r="O775" s="15"/>
      <c r="P775" s="15"/>
      <c r="Q775" s="15"/>
      <c r="R775" s="16"/>
    </row>
    <row r="776" spans="10:18" x14ac:dyDescent="0.4">
      <c r="J776" s="15"/>
      <c r="K776" s="15"/>
      <c r="L776" s="15"/>
      <c r="M776" s="57"/>
      <c r="N776" s="15"/>
      <c r="O776" s="15"/>
      <c r="P776" s="15"/>
      <c r="Q776" s="15"/>
      <c r="R776" s="16"/>
    </row>
    <row r="777" spans="10:18" x14ac:dyDescent="0.4">
      <c r="J777" s="15"/>
      <c r="K777" s="15"/>
      <c r="L777" s="15"/>
      <c r="M777" s="57"/>
      <c r="N777" s="15"/>
      <c r="O777" s="15"/>
      <c r="P777" s="15"/>
      <c r="Q777" s="15"/>
      <c r="R777" s="16"/>
    </row>
    <row r="778" spans="10:18" x14ac:dyDescent="0.4">
      <c r="J778" s="15"/>
      <c r="K778" s="15"/>
      <c r="L778" s="15"/>
      <c r="M778" s="57"/>
      <c r="N778" s="15"/>
      <c r="O778" s="15"/>
      <c r="P778" s="15"/>
      <c r="Q778" s="15"/>
      <c r="R778" s="16"/>
    </row>
    <row r="779" spans="10:18" x14ac:dyDescent="0.4">
      <c r="J779" s="15"/>
      <c r="K779" s="15"/>
      <c r="L779" s="15"/>
      <c r="M779" s="57"/>
      <c r="N779" s="15"/>
      <c r="O779" s="15"/>
      <c r="P779" s="15"/>
      <c r="Q779" s="15"/>
      <c r="R779" s="16"/>
    </row>
    <row r="780" spans="10:18" x14ac:dyDescent="0.4">
      <c r="J780" s="15"/>
      <c r="K780" s="15"/>
      <c r="L780" s="15"/>
      <c r="M780" s="57"/>
      <c r="N780" s="15"/>
      <c r="O780" s="15"/>
      <c r="P780" s="15"/>
      <c r="Q780" s="15"/>
      <c r="R780" s="16"/>
    </row>
    <row r="781" spans="10:18" x14ac:dyDescent="0.4">
      <c r="J781" s="15"/>
      <c r="K781" s="15"/>
      <c r="L781" s="15"/>
      <c r="M781" s="57"/>
      <c r="N781" s="15"/>
      <c r="O781" s="15"/>
      <c r="P781" s="15"/>
      <c r="Q781" s="15"/>
      <c r="R781" s="16"/>
    </row>
    <row r="782" spans="10:18" x14ac:dyDescent="0.4">
      <c r="J782" s="15"/>
      <c r="K782" s="15"/>
      <c r="L782" s="15"/>
      <c r="M782" s="57"/>
      <c r="N782" s="15"/>
      <c r="O782" s="15"/>
      <c r="P782" s="15"/>
      <c r="Q782" s="15"/>
      <c r="R782" s="16"/>
    </row>
    <row r="783" spans="10:18" x14ac:dyDescent="0.4">
      <c r="J783" s="15"/>
      <c r="K783" s="15"/>
      <c r="L783" s="15"/>
      <c r="M783" s="57"/>
      <c r="N783" s="15"/>
      <c r="O783" s="15"/>
      <c r="P783" s="15"/>
      <c r="Q783" s="15"/>
      <c r="R783" s="16"/>
    </row>
    <row r="784" spans="10:18" x14ac:dyDescent="0.4">
      <c r="J784" s="15"/>
      <c r="K784" s="15"/>
      <c r="L784" s="15"/>
      <c r="M784" s="57"/>
      <c r="N784" s="15"/>
      <c r="O784" s="15"/>
      <c r="P784" s="15"/>
      <c r="Q784" s="15"/>
      <c r="R784" s="16"/>
    </row>
    <row r="785" spans="10:18" x14ac:dyDescent="0.4">
      <c r="J785" s="15"/>
      <c r="K785" s="15"/>
      <c r="L785" s="15"/>
      <c r="M785" s="57"/>
      <c r="N785" s="15"/>
      <c r="O785" s="15"/>
      <c r="P785" s="15"/>
      <c r="Q785" s="15"/>
      <c r="R785" s="16"/>
    </row>
    <row r="786" spans="10:18" x14ac:dyDescent="0.4">
      <c r="J786" s="15"/>
      <c r="K786" s="15"/>
      <c r="L786" s="15"/>
      <c r="M786" s="57"/>
      <c r="N786" s="15"/>
      <c r="O786" s="15"/>
      <c r="P786" s="15"/>
      <c r="Q786" s="15"/>
      <c r="R786" s="16"/>
    </row>
    <row r="787" spans="10:18" x14ac:dyDescent="0.4">
      <c r="J787" s="15"/>
      <c r="K787" s="15"/>
      <c r="L787" s="15"/>
      <c r="M787" s="57"/>
      <c r="N787" s="15"/>
      <c r="O787" s="15"/>
      <c r="P787" s="15"/>
      <c r="Q787" s="15"/>
      <c r="R787" s="16"/>
    </row>
    <row r="788" spans="10:18" x14ac:dyDescent="0.4">
      <c r="J788" s="15"/>
      <c r="K788" s="15"/>
      <c r="L788" s="15"/>
      <c r="M788" s="57"/>
      <c r="N788" s="15"/>
      <c r="O788" s="15"/>
      <c r="P788" s="15"/>
      <c r="Q788" s="15"/>
      <c r="R788" s="16"/>
    </row>
    <row r="789" spans="10:18" x14ac:dyDescent="0.4">
      <c r="J789" s="15"/>
      <c r="K789" s="15"/>
      <c r="L789" s="15"/>
      <c r="M789" s="57"/>
      <c r="N789" s="15"/>
      <c r="O789" s="15"/>
      <c r="P789" s="15"/>
      <c r="Q789" s="15"/>
      <c r="R789" s="16"/>
    </row>
    <row r="790" spans="10:18" x14ac:dyDescent="0.4">
      <c r="J790" s="15"/>
      <c r="K790" s="15"/>
      <c r="L790" s="15"/>
      <c r="M790" s="57"/>
      <c r="N790" s="15"/>
      <c r="O790" s="15"/>
      <c r="P790" s="15"/>
      <c r="Q790" s="15"/>
      <c r="R790" s="16"/>
    </row>
    <row r="791" spans="10:18" x14ac:dyDescent="0.4">
      <c r="J791" s="15"/>
      <c r="K791" s="15"/>
      <c r="L791" s="15"/>
      <c r="M791" s="57"/>
      <c r="N791" s="15"/>
      <c r="O791" s="15"/>
      <c r="P791" s="15"/>
      <c r="Q791" s="15"/>
      <c r="R791" s="16"/>
    </row>
  </sheetData>
  <sheetProtection formatRows="0"/>
  <autoFilter ref="A2:U55">
    <filterColumn colId="13" showButton="0"/>
    <filterColumn colId="14" showButton="0"/>
  </autoFilter>
  <mergeCells count="52">
    <mergeCell ref="D21:D28"/>
    <mergeCell ref="B29:B30"/>
    <mergeCell ref="C29:C30"/>
    <mergeCell ref="D29:D30"/>
    <mergeCell ref="A1:I1"/>
    <mergeCell ref="C31:C36"/>
    <mergeCell ref="D31:D36"/>
    <mergeCell ref="C4:C12"/>
    <mergeCell ref="A4:A55"/>
    <mergeCell ref="B41:B51"/>
    <mergeCell ref="C41:C51"/>
    <mergeCell ref="D41:D44"/>
    <mergeCell ref="D45:D48"/>
    <mergeCell ref="D49:D51"/>
    <mergeCell ref="B38:B40"/>
    <mergeCell ref="C38:C40"/>
    <mergeCell ref="D38:D40"/>
    <mergeCell ref="B4:B12"/>
    <mergeCell ref="B21:B28"/>
    <mergeCell ref="C21:C28"/>
    <mergeCell ref="C52:C55"/>
    <mergeCell ref="J1:R1"/>
    <mergeCell ref="S1:U1"/>
    <mergeCell ref="A2:A3"/>
    <mergeCell ref="B2:B3"/>
    <mergeCell ref="J2:J3"/>
    <mergeCell ref="C2:C3"/>
    <mergeCell ref="D2:D3"/>
    <mergeCell ref="E2:E3"/>
    <mergeCell ref="F2:F3"/>
    <mergeCell ref="G2:G3"/>
    <mergeCell ref="H2:H3"/>
    <mergeCell ref="I2:I3"/>
    <mergeCell ref="K2:K3"/>
    <mergeCell ref="L2:L3"/>
    <mergeCell ref="D52:D55"/>
    <mergeCell ref="B13:B20"/>
    <mergeCell ref="C13:C20"/>
    <mergeCell ref="B58:U58"/>
    <mergeCell ref="M2:M3"/>
    <mergeCell ref="D13:D20"/>
    <mergeCell ref="T2:T3"/>
    <mergeCell ref="U2:U3"/>
    <mergeCell ref="N2:P2"/>
    <mergeCell ref="R2:R3"/>
    <mergeCell ref="S2:S3"/>
    <mergeCell ref="Q2:Q3"/>
    <mergeCell ref="D4:D5"/>
    <mergeCell ref="D6:D8"/>
    <mergeCell ref="D9:D12"/>
    <mergeCell ref="B31:B36"/>
    <mergeCell ref="B52:B55"/>
  </mergeCells>
  <pageMargins left="0.70866141732283472" right="0.70866141732283472" top="0.74803149606299213" bottom="0.74803149606299213" header="0.31496062992125984" footer="0.31496062992125984"/>
  <pageSetup paperSize="8" scale="55" fitToHeight="21"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oglio4"/>
  <dimension ref="A1:AE39"/>
  <sheetViews>
    <sheetView topLeftCell="A37" workbookViewId="0"/>
  </sheetViews>
  <sheetFormatPr defaultColWidth="9.140625" defaultRowHeight="15" x14ac:dyDescent="0.25"/>
  <cols>
    <col min="1" max="1" width="24.28515625" style="2" customWidth="1"/>
    <col min="2" max="2" width="25.42578125" style="2" customWidth="1"/>
    <col min="3" max="3" width="97.5703125" style="3" customWidth="1"/>
    <col min="4" max="4" width="14.42578125" style="2" customWidth="1"/>
    <col min="5" max="16384" width="9.140625" style="2"/>
  </cols>
  <sheetData>
    <row r="1" spans="1:31" x14ac:dyDescent="0.25">
      <c r="A1" s="12" t="s">
        <v>3</v>
      </c>
      <c r="B1" s="12" t="s">
        <v>23</v>
      </c>
      <c r="C1" s="12" t="s">
        <v>24</v>
      </c>
      <c r="D1" s="12" t="s">
        <v>32</v>
      </c>
    </row>
    <row r="2" spans="1:31" ht="165" x14ac:dyDescent="0.25">
      <c r="A2" s="2" t="s">
        <v>70</v>
      </c>
      <c r="B2" s="2" t="s">
        <v>4</v>
      </c>
      <c r="C2" s="3" t="s">
        <v>128</v>
      </c>
      <c r="D2" s="2" t="s">
        <v>166</v>
      </c>
    </row>
    <row r="3" spans="1:31" ht="45" x14ac:dyDescent="0.25">
      <c r="A3" s="2" t="s">
        <v>71</v>
      </c>
      <c r="B3" s="2" t="s">
        <v>8</v>
      </c>
      <c r="C3" s="3" t="s">
        <v>129</v>
      </c>
      <c r="D3" s="2" t="s">
        <v>167</v>
      </c>
    </row>
    <row r="4" spans="1:31" ht="60" x14ac:dyDescent="0.25">
      <c r="A4" s="2" t="s">
        <v>72</v>
      </c>
      <c r="B4" s="2" t="s">
        <v>11</v>
      </c>
      <c r="C4" s="3" t="s">
        <v>130</v>
      </c>
      <c r="D4" s="2" t="s">
        <v>168</v>
      </c>
    </row>
    <row r="5" spans="1:31" ht="60" x14ac:dyDescent="0.25">
      <c r="A5" s="2" t="s">
        <v>73</v>
      </c>
      <c r="B5" s="2" t="s">
        <v>12</v>
      </c>
      <c r="C5" s="3" t="s">
        <v>131</v>
      </c>
      <c r="D5" s="2" t="s">
        <v>169</v>
      </c>
    </row>
    <row r="6" spans="1:31" ht="60" x14ac:dyDescent="0.25">
      <c r="A6" s="2" t="s">
        <v>74</v>
      </c>
      <c r="B6" s="2" t="s">
        <v>75</v>
      </c>
      <c r="C6" s="3" t="s">
        <v>132</v>
      </c>
      <c r="D6" s="2" t="s">
        <v>170</v>
      </c>
    </row>
    <row r="7" spans="1:31" ht="75" x14ac:dyDescent="0.25">
      <c r="A7" s="2" t="s">
        <v>76</v>
      </c>
      <c r="B7" s="2" t="s">
        <v>77</v>
      </c>
      <c r="C7" s="3" t="s">
        <v>133</v>
      </c>
      <c r="D7" s="2" t="s">
        <v>171</v>
      </c>
      <c r="AE7" s="2" t="s">
        <v>5</v>
      </c>
    </row>
    <row r="8" spans="1:31" ht="90" x14ac:dyDescent="0.25">
      <c r="A8" s="2" t="s">
        <v>78</v>
      </c>
      <c r="B8" s="2" t="s">
        <v>79</v>
      </c>
      <c r="C8" s="3" t="s">
        <v>134</v>
      </c>
      <c r="D8" s="2" t="s">
        <v>172</v>
      </c>
      <c r="AE8" s="2" t="s">
        <v>5</v>
      </c>
    </row>
    <row r="9" spans="1:31" ht="63" x14ac:dyDescent="0.25">
      <c r="A9" s="2" t="s">
        <v>80</v>
      </c>
      <c r="B9" s="2" t="s">
        <v>7</v>
      </c>
      <c r="C9" s="18" t="s">
        <v>135</v>
      </c>
      <c r="D9" s="2" t="s">
        <v>173</v>
      </c>
      <c r="AE9" s="2" t="s">
        <v>5</v>
      </c>
    </row>
    <row r="10" spans="1:31" ht="78.75" x14ac:dyDescent="0.25">
      <c r="A10" s="2" t="s">
        <v>81</v>
      </c>
      <c r="B10" s="2" t="s">
        <v>22</v>
      </c>
      <c r="C10" s="18" t="s">
        <v>136</v>
      </c>
      <c r="D10" s="2" t="s">
        <v>174</v>
      </c>
      <c r="AE10" s="2" t="s">
        <v>5</v>
      </c>
    </row>
    <row r="11" spans="1:31" ht="78.75" x14ac:dyDescent="0.25">
      <c r="A11" s="2" t="s">
        <v>82</v>
      </c>
      <c r="B11" s="2" t="s">
        <v>83</v>
      </c>
      <c r="C11" s="18" t="s">
        <v>137</v>
      </c>
      <c r="D11" s="2" t="s">
        <v>175</v>
      </c>
      <c r="AE11" s="2" t="s">
        <v>10</v>
      </c>
    </row>
    <row r="12" spans="1:31" ht="94.5" x14ac:dyDescent="0.25">
      <c r="A12" s="2" t="s">
        <v>84</v>
      </c>
      <c r="B12" s="2" t="s">
        <v>85</v>
      </c>
      <c r="C12" s="18" t="s">
        <v>138</v>
      </c>
      <c r="D12" s="2" t="s">
        <v>176</v>
      </c>
      <c r="AE12" s="2" t="s">
        <v>10</v>
      </c>
    </row>
    <row r="13" spans="1:31" ht="110.25" x14ac:dyDescent="0.25">
      <c r="A13" s="2" t="s">
        <v>86</v>
      </c>
      <c r="B13" s="2" t="s">
        <v>87</v>
      </c>
      <c r="C13" s="18" t="s">
        <v>139</v>
      </c>
      <c r="D13" s="2" t="s">
        <v>177</v>
      </c>
      <c r="AE13" s="2" t="s">
        <v>10</v>
      </c>
    </row>
    <row r="14" spans="1:31" ht="157.5" x14ac:dyDescent="0.25">
      <c r="A14" s="2" t="s">
        <v>88</v>
      </c>
      <c r="B14" s="2" t="s">
        <v>89</v>
      </c>
      <c r="C14" s="18" t="s">
        <v>140</v>
      </c>
      <c r="D14" s="2" t="s">
        <v>178</v>
      </c>
      <c r="AE14" s="2" t="s">
        <v>10</v>
      </c>
    </row>
    <row r="15" spans="1:31" ht="78.75" x14ac:dyDescent="0.25">
      <c r="A15" s="2" t="s">
        <v>90</v>
      </c>
      <c r="B15" s="2" t="s">
        <v>91</v>
      </c>
      <c r="C15" s="18" t="s">
        <v>141</v>
      </c>
      <c r="D15" s="2" t="s">
        <v>179</v>
      </c>
      <c r="AE15" s="2" t="s">
        <v>10</v>
      </c>
    </row>
    <row r="16" spans="1:31" ht="63" x14ac:dyDescent="0.25">
      <c r="A16" s="2" t="s">
        <v>92</v>
      </c>
      <c r="B16" s="2" t="s">
        <v>16</v>
      </c>
      <c r="C16" s="18" t="s">
        <v>142</v>
      </c>
      <c r="D16" s="2" t="s">
        <v>180</v>
      </c>
      <c r="AE16" s="2" t="s">
        <v>10</v>
      </c>
    </row>
    <row r="17" spans="1:31" ht="78.75" x14ac:dyDescent="0.25">
      <c r="A17" s="2" t="s">
        <v>93</v>
      </c>
      <c r="B17" s="2" t="s">
        <v>94</v>
      </c>
      <c r="C17" s="18" t="s">
        <v>143</v>
      </c>
      <c r="D17" s="2" t="s">
        <v>181</v>
      </c>
      <c r="AE17" s="2" t="s">
        <v>13</v>
      </c>
    </row>
    <row r="18" spans="1:31" ht="110.25" x14ac:dyDescent="0.25">
      <c r="A18" s="2" t="s">
        <v>95</v>
      </c>
      <c r="B18" s="2" t="s">
        <v>96</v>
      </c>
      <c r="C18" s="18" t="s">
        <v>144</v>
      </c>
      <c r="D18" s="2" t="s">
        <v>182</v>
      </c>
      <c r="AE18" s="2" t="s">
        <v>13</v>
      </c>
    </row>
    <row r="19" spans="1:31" ht="94.5" x14ac:dyDescent="0.25">
      <c r="A19" s="2" t="s">
        <v>97</v>
      </c>
      <c r="B19" s="2" t="s">
        <v>17</v>
      </c>
      <c r="C19" s="18" t="s">
        <v>145</v>
      </c>
      <c r="D19" s="2" t="s">
        <v>183</v>
      </c>
      <c r="AE19" s="2" t="s">
        <v>13</v>
      </c>
    </row>
    <row r="20" spans="1:31" ht="141.75" x14ac:dyDescent="0.25">
      <c r="A20" s="2" t="s">
        <v>98</v>
      </c>
      <c r="B20" s="2" t="s">
        <v>99</v>
      </c>
      <c r="C20" s="18" t="s">
        <v>146</v>
      </c>
      <c r="D20" s="2" t="s">
        <v>184</v>
      </c>
      <c r="AE20" s="2" t="s">
        <v>13</v>
      </c>
    </row>
    <row r="21" spans="1:31" ht="78.75" x14ac:dyDescent="0.25">
      <c r="A21" s="2" t="s">
        <v>100</v>
      </c>
      <c r="B21" s="2" t="s">
        <v>18</v>
      </c>
      <c r="C21" s="18" t="s">
        <v>147</v>
      </c>
      <c r="D21" s="2" t="s">
        <v>185</v>
      </c>
      <c r="AE21" s="2" t="s">
        <v>13</v>
      </c>
    </row>
    <row r="22" spans="1:31" ht="110.25" x14ac:dyDescent="0.25">
      <c r="A22" s="2" t="s">
        <v>101</v>
      </c>
      <c r="B22" s="2" t="s">
        <v>102</v>
      </c>
      <c r="C22" s="18" t="s">
        <v>148</v>
      </c>
      <c r="D22" s="2" t="s">
        <v>186</v>
      </c>
      <c r="AE22" s="2" t="s">
        <v>13</v>
      </c>
    </row>
    <row r="23" spans="1:31" ht="126" x14ac:dyDescent="0.25">
      <c r="A23" s="2" t="s">
        <v>103</v>
      </c>
      <c r="B23" s="2" t="s">
        <v>19</v>
      </c>
      <c r="C23" s="18" t="s">
        <v>149</v>
      </c>
      <c r="D23" s="2" t="s">
        <v>187</v>
      </c>
      <c r="AE23" s="2" t="s">
        <v>13</v>
      </c>
    </row>
    <row r="24" spans="1:31" ht="63" x14ac:dyDescent="0.25">
      <c r="A24" s="2" t="s">
        <v>104</v>
      </c>
      <c r="B24" s="2" t="s">
        <v>21</v>
      </c>
      <c r="C24" s="18" t="s">
        <v>150</v>
      </c>
      <c r="D24" s="2" t="s">
        <v>188</v>
      </c>
      <c r="AE24" s="2" t="s">
        <v>13</v>
      </c>
    </row>
    <row r="25" spans="1:31" ht="110.25" x14ac:dyDescent="0.25">
      <c r="A25" s="2" t="s">
        <v>105</v>
      </c>
      <c r="B25" s="2" t="s">
        <v>14</v>
      </c>
      <c r="C25" s="18" t="s">
        <v>151</v>
      </c>
      <c r="D25" s="2" t="s">
        <v>189</v>
      </c>
      <c r="AE25" s="2" t="s">
        <v>20</v>
      </c>
    </row>
    <row r="26" spans="1:31" ht="63" x14ac:dyDescent="0.25">
      <c r="A26" s="2" t="s">
        <v>106</v>
      </c>
      <c r="B26" s="2" t="s">
        <v>15</v>
      </c>
      <c r="C26" s="18" t="s">
        <v>152</v>
      </c>
      <c r="D26" s="2" t="s">
        <v>190</v>
      </c>
      <c r="AE26" s="2" t="s">
        <v>20</v>
      </c>
    </row>
    <row r="27" spans="1:31" ht="78.75" x14ac:dyDescent="0.25">
      <c r="A27" s="2" t="s">
        <v>107</v>
      </c>
      <c r="B27" s="2" t="s">
        <v>108</v>
      </c>
      <c r="C27" s="18" t="s">
        <v>153</v>
      </c>
      <c r="D27" s="2" t="s">
        <v>191</v>
      </c>
      <c r="AE27" s="2" t="s">
        <v>20</v>
      </c>
    </row>
    <row r="28" spans="1:31" ht="63" x14ac:dyDescent="0.25">
      <c r="A28" s="2" t="s">
        <v>109</v>
      </c>
      <c r="B28" s="2" t="s">
        <v>110</v>
      </c>
      <c r="C28" s="18" t="s">
        <v>165</v>
      </c>
      <c r="D28" s="2" t="s">
        <v>192</v>
      </c>
      <c r="AE28" s="2" t="s">
        <v>20</v>
      </c>
    </row>
    <row r="29" spans="1:31" ht="63" x14ac:dyDescent="0.25">
      <c r="A29" s="2" t="s">
        <v>111</v>
      </c>
      <c r="B29" s="2" t="s">
        <v>112</v>
      </c>
      <c r="C29" s="18" t="s">
        <v>165</v>
      </c>
      <c r="D29" s="2" t="s">
        <v>193</v>
      </c>
      <c r="AE29" s="2" t="s">
        <v>20</v>
      </c>
    </row>
    <row r="30" spans="1:31" ht="94.5" x14ac:dyDescent="0.25">
      <c r="A30" s="2" t="s">
        <v>113</v>
      </c>
      <c r="B30" s="2" t="s">
        <v>114</v>
      </c>
      <c r="C30" s="18" t="s">
        <v>154</v>
      </c>
      <c r="D30" s="2" t="s">
        <v>31</v>
      </c>
      <c r="AE30" s="2" t="s">
        <v>20</v>
      </c>
    </row>
    <row r="31" spans="1:31" ht="141.75" x14ac:dyDescent="0.25">
      <c r="A31" s="2" t="s">
        <v>115</v>
      </c>
      <c r="B31" s="2" t="s">
        <v>116</v>
      </c>
      <c r="C31" s="18" t="s">
        <v>155</v>
      </c>
      <c r="D31" s="2" t="s">
        <v>31</v>
      </c>
      <c r="AE31" s="2" t="s">
        <v>20</v>
      </c>
    </row>
    <row r="32" spans="1:31" ht="63" x14ac:dyDescent="0.25">
      <c r="A32" s="2" t="s">
        <v>25</v>
      </c>
      <c r="B32" s="2" t="s">
        <v>117</v>
      </c>
      <c r="C32" s="18" t="s">
        <v>158</v>
      </c>
      <c r="D32" s="2" t="s">
        <v>31</v>
      </c>
    </row>
    <row r="33" spans="1:4" ht="78.75" x14ac:dyDescent="0.25">
      <c r="A33" s="2" t="s">
        <v>118</v>
      </c>
      <c r="B33" s="2" t="s">
        <v>119</v>
      </c>
      <c r="C33" s="18" t="s">
        <v>161</v>
      </c>
      <c r="D33" s="2" t="s">
        <v>194</v>
      </c>
    </row>
    <row r="34" spans="1:4" ht="63" x14ac:dyDescent="0.25">
      <c r="A34" s="2" t="s">
        <v>120</v>
      </c>
      <c r="B34" s="2" t="s">
        <v>121</v>
      </c>
      <c r="C34" s="19" t="s">
        <v>159</v>
      </c>
      <c r="D34" s="2" t="s">
        <v>31</v>
      </c>
    </row>
    <row r="35" spans="1:4" ht="78.75" x14ac:dyDescent="0.25">
      <c r="A35" s="2" t="s">
        <v>122</v>
      </c>
      <c r="B35" s="2" t="s">
        <v>69</v>
      </c>
      <c r="C35" s="18" t="s">
        <v>162</v>
      </c>
      <c r="D35" s="2" t="s">
        <v>31</v>
      </c>
    </row>
    <row r="36" spans="1:4" ht="31.5" x14ac:dyDescent="0.25">
      <c r="A36" s="2" t="s">
        <v>123</v>
      </c>
      <c r="B36" s="2" t="s">
        <v>124</v>
      </c>
      <c r="C36" s="18" t="s">
        <v>163</v>
      </c>
      <c r="D36" s="2" t="s">
        <v>31</v>
      </c>
    </row>
    <row r="37" spans="1:4" ht="47.25" x14ac:dyDescent="0.25">
      <c r="A37" s="2" t="s">
        <v>125</v>
      </c>
      <c r="B37" s="2" t="s">
        <v>9</v>
      </c>
      <c r="C37" s="18" t="s">
        <v>160</v>
      </c>
      <c r="D37" s="2" t="s">
        <v>31</v>
      </c>
    </row>
    <row r="38" spans="1:4" ht="47.25" x14ac:dyDescent="0.25">
      <c r="A38" s="2" t="s">
        <v>126</v>
      </c>
      <c r="B38" s="2" t="s">
        <v>127</v>
      </c>
      <c r="C38" s="18" t="s">
        <v>164</v>
      </c>
      <c r="D38" s="2" t="s">
        <v>31</v>
      </c>
    </row>
    <row r="39" spans="1:4" ht="189" x14ac:dyDescent="0.25">
      <c r="A39" s="2" t="s">
        <v>6</v>
      </c>
      <c r="B39" s="2" t="s">
        <v>156</v>
      </c>
      <c r="C39" s="18" t="s">
        <v>157</v>
      </c>
      <c r="D39" s="2" t="s">
        <v>31</v>
      </c>
    </row>
  </sheetData>
  <pageMargins left="0" right="0" top="0.39370078740157483" bottom="0" header="0.31496062992125984" footer="0.31496062992125984"/>
  <pageSetup paperSize="9"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oglio5"/>
  <dimension ref="A2:H125"/>
  <sheetViews>
    <sheetView topLeftCell="A28" workbookViewId="0">
      <selection activeCell="D17" sqref="D17"/>
    </sheetView>
  </sheetViews>
  <sheetFormatPr defaultRowHeight="15" x14ac:dyDescent="0.25"/>
  <cols>
    <col min="2" max="2" width="14.140625" customWidth="1"/>
    <col min="3" max="3" width="12.42578125" customWidth="1"/>
    <col min="4" max="4" width="21" customWidth="1"/>
    <col min="5" max="5" width="16" customWidth="1"/>
    <col min="6" max="6" width="16.140625" customWidth="1"/>
    <col min="7" max="7" width="14.85546875" customWidth="1"/>
  </cols>
  <sheetData>
    <row r="2" spans="1:5" x14ac:dyDescent="0.25">
      <c r="A2" s="6" t="s">
        <v>33</v>
      </c>
      <c r="B2" s="2"/>
      <c r="C2" s="2"/>
      <c r="D2" s="2"/>
      <c r="E2" s="2"/>
    </row>
    <row r="3" spans="1:5" ht="18.75" x14ac:dyDescent="0.3">
      <c r="A3" s="2"/>
      <c r="B3" s="13" t="s">
        <v>34</v>
      </c>
      <c r="C3" s="2"/>
      <c r="D3" s="2"/>
      <c r="E3" s="2"/>
    </row>
    <row r="4" spans="1:5" ht="18.75" x14ac:dyDescent="0.3">
      <c r="A4" s="2"/>
      <c r="B4" s="13" t="s">
        <v>35</v>
      </c>
      <c r="C4" s="2"/>
      <c r="D4" s="2"/>
      <c r="E4" s="2"/>
    </row>
    <row r="5" spans="1:5" ht="18.75" x14ac:dyDescent="0.3">
      <c r="A5" s="2"/>
      <c r="B5" s="13" t="s">
        <v>36</v>
      </c>
      <c r="C5" s="2"/>
      <c r="D5" s="2"/>
      <c r="E5" s="2"/>
    </row>
    <row r="6" spans="1:5" ht="18.75" x14ac:dyDescent="0.3">
      <c r="A6" s="2"/>
      <c r="B6" s="13" t="s">
        <v>37</v>
      </c>
      <c r="C6" s="2"/>
      <c r="D6" s="2"/>
      <c r="E6" s="2"/>
    </row>
    <row r="7" spans="1:5" ht="18.75" x14ac:dyDescent="0.3">
      <c r="A7" s="2"/>
      <c r="B7" s="13" t="s">
        <v>38</v>
      </c>
      <c r="C7" s="2"/>
      <c r="D7" s="2"/>
      <c r="E7" s="2"/>
    </row>
    <row r="8" spans="1:5" s="2" customFormat="1" ht="18.75" x14ac:dyDescent="0.3">
      <c r="B8" s="13"/>
    </row>
    <row r="9" spans="1:5" x14ac:dyDescent="0.25">
      <c r="A9" s="6" t="s">
        <v>39</v>
      </c>
      <c r="B9" s="2"/>
      <c r="C9" s="164" t="s">
        <v>40</v>
      </c>
      <c r="D9" s="164"/>
      <c r="E9" s="2"/>
    </row>
    <row r="10" spans="1:5" x14ac:dyDescent="0.25">
      <c r="A10" s="2"/>
      <c r="B10" s="2" t="s">
        <v>41</v>
      </c>
      <c r="C10" s="2"/>
      <c r="D10" s="2" t="s">
        <v>42</v>
      </c>
      <c r="E10" s="2"/>
    </row>
    <row r="11" spans="1:5" x14ac:dyDescent="0.25">
      <c r="A11" s="2"/>
      <c r="B11" s="2" t="s">
        <v>43</v>
      </c>
      <c r="C11" s="2"/>
      <c r="D11" s="2" t="s">
        <v>44</v>
      </c>
      <c r="E11" s="2"/>
    </row>
    <row r="12" spans="1:5" x14ac:dyDescent="0.25">
      <c r="A12" s="2"/>
      <c r="B12" s="2"/>
      <c r="C12" s="2"/>
      <c r="D12" s="2" t="s">
        <v>45</v>
      </c>
      <c r="E12" s="2"/>
    </row>
    <row r="16" spans="1:5" x14ac:dyDescent="0.25">
      <c r="B16" t="s">
        <v>50</v>
      </c>
      <c r="D16" t="s">
        <v>57</v>
      </c>
    </row>
    <row r="17" spans="2:8" x14ac:dyDescent="0.25">
      <c r="B17" t="s">
        <v>49</v>
      </c>
      <c r="D17" t="s">
        <v>48</v>
      </c>
    </row>
    <row r="18" spans="2:8" x14ac:dyDescent="0.25">
      <c r="B18" t="s">
        <v>51</v>
      </c>
    </row>
    <row r="19" spans="2:8" x14ac:dyDescent="0.25">
      <c r="B19" t="s">
        <v>52</v>
      </c>
    </row>
    <row r="20" spans="2:8" x14ac:dyDescent="0.25">
      <c r="B20" t="s">
        <v>55</v>
      </c>
    </row>
    <row r="22" spans="2:8" x14ac:dyDescent="0.25">
      <c r="D22" t="s">
        <v>53</v>
      </c>
      <c r="E22" s="2" t="s">
        <v>53</v>
      </c>
      <c r="F22" s="2" t="s">
        <v>53</v>
      </c>
      <c r="G22" t="s">
        <v>54</v>
      </c>
    </row>
    <row r="23" spans="2:8" x14ac:dyDescent="0.25">
      <c r="B23" t="s">
        <v>57</v>
      </c>
      <c r="C23" s="2" t="str">
        <f>'Mappatura processi'!O4</f>
        <v>X</v>
      </c>
      <c r="D23" s="2" t="str">
        <f>IF(OR(C23 = "Media", C23="Alta",C23="Altissima"),"Altissimo","")</f>
        <v/>
      </c>
      <c r="E23" s="2" t="str">
        <f>IF(C23="Bassa","Alto","")</f>
        <v/>
      </c>
      <c r="F23" s="2" t="str">
        <f>IF(C23="Molto bassa","Medio","")</f>
        <v/>
      </c>
      <c r="G23" t="str">
        <f>CONCATENATE(D23,E23,F23)</f>
        <v/>
      </c>
    </row>
    <row r="24" spans="2:8" x14ac:dyDescent="0.25">
      <c r="B24" s="2" t="s">
        <v>58</v>
      </c>
      <c r="C24" s="2" t="str">
        <f>'Mappatura processi'!O5</f>
        <v>-</v>
      </c>
      <c r="D24" s="2" t="str">
        <f t="shared" ref="D24:D87" si="0">IF(OR(C24 = "Media", C24="Alta",C24="Altissima"),"Altissimo","")</f>
        <v/>
      </c>
      <c r="E24" s="2" t="str">
        <f t="shared" ref="E24:E87" si="1">IF(C24="Bassa","Alto","")</f>
        <v/>
      </c>
      <c r="F24" s="2" t="str">
        <f t="shared" ref="F24:F87" si="2">IF(C24="Molto bassa","Medio","")</f>
        <v/>
      </c>
      <c r="G24" s="2" t="str">
        <f t="shared" ref="G24:G87" si="3">CONCATENATE(D24,E24,F24)</f>
        <v/>
      </c>
    </row>
    <row r="25" spans="2:8" x14ac:dyDescent="0.25">
      <c r="B25" s="2" t="s">
        <v>59</v>
      </c>
      <c r="C25" s="2" t="str">
        <f>'Mappatura processi'!O6</f>
        <v>-</v>
      </c>
      <c r="D25" s="2" t="str">
        <f t="shared" si="0"/>
        <v/>
      </c>
      <c r="E25" s="2" t="str">
        <f t="shared" si="1"/>
        <v/>
      </c>
      <c r="F25" s="2" t="str">
        <f t="shared" si="2"/>
        <v/>
      </c>
      <c r="G25" s="2" t="str">
        <f t="shared" si="3"/>
        <v/>
      </c>
    </row>
    <row r="26" spans="2:8" x14ac:dyDescent="0.25">
      <c r="B26" s="2"/>
      <c r="C26" s="2" t="str">
        <f>'Mappatura processi'!O7</f>
        <v>-</v>
      </c>
      <c r="D26" s="2" t="str">
        <f t="shared" si="0"/>
        <v/>
      </c>
      <c r="E26" s="2" t="str">
        <f t="shared" si="1"/>
        <v/>
      </c>
      <c r="F26" s="2" t="str">
        <f t="shared" si="2"/>
        <v/>
      </c>
      <c r="G26" s="2" t="str">
        <f t="shared" si="3"/>
        <v/>
      </c>
    </row>
    <row r="27" spans="2:8" x14ac:dyDescent="0.25">
      <c r="B27" s="2"/>
      <c r="C27" s="2" t="str">
        <f>'Mappatura processi'!O8</f>
        <v>-</v>
      </c>
      <c r="D27" s="2" t="str">
        <f t="shared" si="0"/>
        <v/>
      </c>
      <c r="E27" s="2" t="str">
        <f t="shared" si="1"/>
        <v/>
      </c>
      <c r="F27" s="2" t="str">
        <f t="shared" si="2"/>
        <v/>
      </c>
      <c r="G27" s="2" t="str">
        <f t="shared" si="3"/>
        <v/>
      </c>
    </row>
    <row r="28" spans="2:8" x14ac:dyDescent="0.25">
      <c r="C28" s="2" t="str">
        <f>'Mappatura processi'!O41</f>
        <v>-</v>
      </c>
      <c r="D28" s="2" t="str">
        <f t="shared" si="0"/>
        <v/>
      </c>
      <c r="E28" s="2" t="str">
        <f t="shared" si="1"/>
        <v/>
      </c>
      <c r="F28" s="2" t="str">
        <f t="shared" si="2"/>
        <v/>
      </c>
      <c r="G28" s="2" t="str">
        <f t="shared" si="3"/>
        <v/>
      </c>
    </row>
    <row r="29" spans="2:8" x14ac:dyDescent="0.25">
      <c r="C29" s="2">
        <f>'Mappatura processi'!O42</f>
        <v>0</v>
      </c>
      <c r="D29" s="2" t="str">
        <f t="shared" si="0"/>
        <v/>
      </c>
      <c r="E29" s="2" t="str">
        <f t="shared" si="1"/>
        <v/>
      </c>
      <c r="F29" s="2" t="str">
        <f t="shared" si="2"/>
        <v/>
      </c>
      <c r="G29" s="2" t="str">
        <f t="shared" si="3"/>
        <v/>
      </c>
    </row>
    <row r="30" spans="2:8" x14ac:dyDescent="0.25">
      <c r="C30" s="2">
        <f>'Mappatura processi'!O43</f>
        <v>0</v>
      </c>
      <c r="D30" s="2" t="str">
        <f t="shared" si="0"/>
        <v/>
      </c>
      <c r="E30" s="2" t="str">
        <f t="shared" si="1"/>
        <v/>
      </c>
      <c r="F30" s="2" t="str">
        <f t="shared" si="2"/>
        <v/>
      </c>
      <c r="G30" s="2" t="str">
        <f t="shared" si="3"/>
        <v/>
      </c>
    </row>
    <row r="31" spans="2:8" x14ac:dyDescent="0.25">
      <c r="C31" s="2" t="str">
        <f>'Mappatura processi'!O44</f>
        <v>-</v>
      </c>
      <c r="D31" s="2" t="str">
        <f t="shared" si="0"/>
        <v/>
      </c>
      <c r="E31" s="2" t="str">
        <f t="shared" si="1"/>
        <v/>
      </c>
      <c r="F31" s="2" t="str">
        <f t="shared" si="2"/>
        <v/>
      </c>
      <c r="G31" s="2" t="str">
        <f t="shared" si="3"/>
        <v/>
      </c>
      <c r="H31" s="2"/>
    </row>
    <row r="32" spans="2:8" x14ac:dyDescent="0.25">
      <c r="C32" s="2" t="str">
        <f>'Mappatura processi'!O45</f>
        <v>-</v>
      </c>
      <c r="D32" s="2" t="str">
        <f t="shared" si="0"/>
        <v/>
      </c>
      <c r="E32" s="2" t="str">
        <f t="shared" si="1"/>
        <v/>
      </c>
      <c r="F32" s="2" t="str">
        <f t="shared" si="2"/>
        <v/>
      </c>
      <c r="G32" s="2" t="str">
        <f t="shared" si="3"/>
        <v/>
      </c>
      <c r="H32" s="2"/>
    </row>
    <row r="33" spans="3:7" x14ac:dyDescent="0.25">
      <c r="C33" s="2">
        <f>'Mappatura processi'!O46</f>
        <v>0</v>
      </c>
      <c r="D33" s="2" t="str">
        <f t="shared" si="0"/>
        <v/>
      </c>
      <c r="E33" s="2" t="str">
        <f t="shared" si="1"/>
        <v/>
      </c>
      <c r="F33" s="2" t="str">
        <f t="shared" si="2"/>
        <v/>
      </c>
      <c r="G33" s="2" t="str">
        <f t="shared" si="3"/>
        <v/>
      </c>
    </row>
    <row r="34" spans="3:7" x14ac:dyDescent="0.25">
      <c r="C34" s="2">
        <f>'Mappatura processi'!O47</f>
        <v>0</v>
      </c>
      <c r="D34" s="2" t="str">
        <f t="shared" si="0"/>
        <v/>
      </c>
      <c r="E34" s="2" t="str">
        <f t="shared" si="1"/>
        <v/>
      </c>
      <c r="F34" s="2" t="str">
        <f t="shared" si="2"/>
        <v/>
      </c>
      <c r="G34" s="2" t="str">
        <f t="shared" si="3"/>
        <v/>
      </c>
    </row>
    <row r="35" spans="3:7" x14ac:dyDescent="0.25">
      <c r="C35" s="2" t="str">
        <f>'Mappatura processi'!O48</f>
        <v>-</v>
      </c>
      <c r="D35" s="2" t="str">
        <f t="shared" si="0"/>
        <v/>
      </c>
      <c r="E35" s="2" t="str">
        <f t="shared" si="1"/>
        <v/>
      </c>
      <c r="F35" s="2" t="str">
        <f t="shared" si="2"/>
        <v/>
      </c>
      <c r="G35" s="2" t="str">
        <f t="shared" si="3"/>
        <v/>
      </c>
    </row>
    <row r="36" spans="3:7" x14ac:dyDescent="0.25">
      <c r="C36" s="2" t="str">
        <f>'Mappatura processi'!O49</f>
        <v>-</v>
      </c>
      <c r="D36" s="2" t="str">
        <f t="shared" si="0"/>
        <v/>
      </c>
      <c r="E36" s="2" t="str">
        <f t="shared" si="1"/>
        <v/>
      </c>
      <c r="F36" s="2" t="str">
        <f t="shared" si="2"/>
        <v/>
      </c>
      <c r="G36" s="2" t="str">
        <f t="shared" si="3"/>
        <v/>
      </c>
    </row>
    <row r="37" spans="3:7" x14ac:dyDescent="0.25">
      <c r="C37" s="2">
        <f>'Mappatura processi'!O50</f>
        <v>0</v>
      </c>
      <c r="D37" s="2" t="str">
        <f t="shared" si="0"/>
        <v/>
      </c>
      <c r="E37" s="2" t="str">
        <f t="shared" si="1"/>
        <v/>
      </c>
      <c r="F37" s="2" t="str">
        <f t="shared" si="2"/>
        <v/>
      </c>
      <c r="G37" s="2" t="str">
        <f t="shared" si="3"/>
        <v/>
      </c>
    </row>
    <row r="38" spans="3:7" x14ac:dyDescent="0.25">
      <c r="C38" s="2">
        <f>'Mappatura processi'!O51</f>
        <v>0</v>
      </c>
      <c r="D38" s="2" t="str">
        <f t="shared" si="0"/>
        <v/>
      </c>
      <c r="E38" s="2" t="str">
        <f t="shared" si="1"/>
        <v/>
      </c>
      <c r="F38" s="2" t="str">
        <f t="shared" si="2"/>
        <v/>
      </c>
      <c r="G38" s="2" t="str">
        <f t="shared" si="3"/>
        <v/>
      </c>
    </row>
    <row r="39" spans="3:7" x14ac:dyDescent="0.25">
      <c r="C39" s="2" t="e">
        <f>'Mappatura processi'!#REF!</f>
        <v>#REF!</v>
      </c>
      <c r="D39" s="2" t="e">
        <f t="shared" si="0"/>
        <v>#REF!</v>
      </c>
      <c r="E39" s="2" t="e">
        <f t="shared" si="1"/>
        <v>#REF!</v>
      </c>
      <c r="F39" s="2" t="e">
        <f t="shared" si="2"/>
        <v>#REF!</v>
      </c>
      <c r="G39" s="2" t="e">
        <f t="shared" si="3"/>
        <v>#REF!</v>
      </c>
    </row>
    <row r="40" spans="3:7" x14ac:dyDescent="0.25">
      <c r="C40" s="2" t="e">
        <f>'Mappatura processi'!#REF!</f>
        <v>#REF!</v>
      </c>
      <c r="D40" s="2" t="e">
        <f t="shared" si="0"/>
        <v>#REF!</v>
      </c>
      <c r="E40" s="2" t="e">
        <f t="shared" si="1"/>
        <v>#REF!</v>
      </c>
      <c r="F40" s="2" t="e">
        <f t="shared" si="2"/>
        <v>#REF!</v>
      </c>
      <c r="G40" s="2" t="e">
        <f t="shared" si="3"/>
        <v>#REF!</v>
      </c>
    </row>
    <row r="41" spans="3:7" x14ac:dyDescent="0.25">
      <c r="C41" s="2" t="e">
        <f>'Mappatura processi'!#REF!</f>
        <v>#REF!</v>
      </c>
      <c r="D41" s="2" t="e">
        <f t="shared" si="0"/>
        <v>#REF!</v>
      </c>
      <c r="E41" s="2" t="e">
        <f t="shared" si="1"/>
        <v>#REF!</v>
      </c>
      <c r="F41" s="2" t="e">
        <f t="shared" si="2"/>
        <v>#REF!</v>
      </c>
      <c r="G41" s="2" t="e">
        <f t="shared" si="3"/>
        <v>#REF!</v>
      </c>
    </row>
    <row r="42" spans="3:7" x14ac:dyDescent="0.25">
      <c r="C42" s="2" t="e">
        <f>'Mappatura processi'!#REF!</f>
        <v>#REF!</v>
      </c>
      <c r="D42" s="2" t="e">
        <f t="shared" si="0"/>
        <v>#REF!</v>
      </c>
      <c r="E42" s="2" t="e">
        <f t="shared" si="1"/>
        <v>#REF!</v>
      </c>
      <c r="F42" s="2" t="e">
        <f t="shared" si="2"/>
        <v>#REF!</v>
      </c>
      <c r="G42" s="2" t="e">
        <f t="shared" si="3"/>
        <v>#REF!</v>
      </c>
    </row>
    <row r="43" spans="3:7" x14ac:dyDescent="0.25">
      <c r="C43" s="2" t="e">
        <f>'Mappatura processi'!#REF!</f>
        <v>#REF!</v>
      </c>
      <c r="D43" s="2" t="e">
        <f t="shared" si="0"/>
        <v>#REF!</v>
      </c>
      <c r="E43" s="2" t="e">
        <f t="shared" si="1"/>
        <v>#REF!</v>
      </c>
      <c r="F43" s="2" t="e">
        <f t="shared" si="2"/>
        <v>#REF!</v>
      </c>
      <c r="G43" s="2" t="e">
        <f t="shared" si="3"/>
        <v>#REF!</v>
      </c>
    </row>
    <row r="44" spans="3:7" x14ac:dyDescent="0.25">
      <c r="C44" s="2" t="e">
        <f>'Mappatura processi'!#REF!</f>
        <v>#REF!</v>
      </c>
      <c r="D44" s="2" t="e">
        <f t="shared" si="0"/>
        <v>#REF!</v>
      </c>
      <c r="E44" s="2" t="e">
        <f t="shared" si="1"/>
        <v>#REF!</v>
      </c>
      <c r="F44" s="2" t="e">
        <f t="shared" si="2"/>
        <v>#REF!</v>
      </c>
      <c r="G44" s="2" t="e">
        <f t="shared" si="3"/>
        <v>#REF!</v>
      </c>
    </row>
    <row r="45" spans="3:7" x14ac:dyDescent="0.25">
      <c r="C45" s="2" t="e">
        <f>'Mappatura processi'!#REF!</f>
        <v>#REF!</v>
      </c>
      <c r="D45" s="2" t="e">
        <f t="shared" si="0"/>
        <v>#REF!</v>
      </c>
      <c r="E45" s="2" t="e">
        <f t="shared" si="1"/>
        <v>#REF!</v>
      </c>
      <c r="F45" s="2" t="e">
        <f t="shared" si="2"/>
        <v>#REF!</v>
      </c>
      <c r="G45" s="2" t="e">
        <f t="shared" si="3"/>
        <v>#REF!</v>
      </c>
    </row>
    <row r="46" spans="3:7" x14ac:dyDescent="0.25">
      <c r="C46" s="2" t="e">
        <f>'Mappatura processi'!#REF!</f>
        <v>#REF!</v>
      </c>
      <c r="D46" s="2" t="e">
        <f t="shared" si="0"/>
        <v>#REF!</v>
      </c>
      <c r="E46" s="2" t="e">
        <f t="shared" si="1"/>
        <v>#REF!</v>
      </c>
      <c r="F46" s="2" t="e">
        <f t="shared" si="2"/>
        <v>#REF!</v>
      </c>
      <c r="G46" s="2" t="e">
        <f t="shared" si="3"/>
        <v>#REF!</v>
      </c>
    </row>
    <row r="47" spans="3:7" x14ac:dyDescent="0.25">
      <c r="C47" s="2" t="e">
        <f>'Mappatura processi'!#REF!</f>
        <v>#REF!</v>
      </c>
      <c r="D47" s="2" t="e">
        <f t="shared" si="0"/>
        <v>#REF!</v>
      </c>
      <c r="E47" s="2" t="e">
        <f t="shared" si="1"/>
        <v>#REF!</v>
      </c>
      <c r="F47" s="2" t="e">
        <f t="shared" si="2"/>
        <v>#REF!</v>
      </c>
      <c r="G47" s="2" t="e">
        <f t="shared" si="3"/>
        <v>#REF!</v>
      </c>
    </row>
    <row r="48" spans="3:7" x14ac:dyDescent="0.25">
      <c r="C48" s="2" t="e">
        <f>'Mappatura processi'!#REF!</f>
        <v>#REF!</v>
      </c>
      <c r="D48" s="2" t="e">
        <f t="shared" si="0"/>
        <v>#REF!</v>
      </c>
      <c r="E48" s="2" t="e">
        <f t="shared" si="1"/>
        <v>#REF!</v>
      </c>
      <c r="F48" s="2" t="e">
        <f t="shared" si="2"/>
        <v>#REF!</v>
      </c>
      <c r="G48" s="2" t="e">
        <f t="shared" si="3"/>
        <v>#REF!</v>
      </c>
    </row>
    <row r="49" spans="3:7" x14ac:dyDescent="0.25">
      <c r="C49" s="2" t="e">
        <f>'Mappatura processi'!#REF!</f>
        <v>#REF!</v>
      </c>
      <c r="D49" s="2" t="e">
        <f t="shared" si="0"/>
        <v>#REF!</v>
      </c>
      <c r="E49" s="2" t="e">
        <f t="shared" si="1"/>
        <v>#REF!</v>
      </c>
      <c r="F49" s="2" t="e">
        <f t="shared" si="2"/>
        <v>#REF!</v>
      </c>
      <c r="G49" s="2" t="e">
        <f t="shared" si="3"/>
        <v>#REF!</v>
      </c>
    </row>
    <row r="50" spans="3:7" x14ac:dyDescent="0.25">
      <c r="C50" s="2" t="e">
        <f>'Mappatura processi'!#REF!</f>
        <v>#REF!</v>
      </c>
      <c r="D50" s="2" t="e">
        <f t="shared" si="0"/>
        <v>#REF!</v>
      </c>
      <c r="E50" s="2" t="e">
        <f t="shared" si="1"/>
        <v>#REF!</v>
      </c>
      <c r="F50" s="2" t="e">
        <f t="shared" si="2"/>
        <v>#REF!</v>
      </c>
      <c r="G50" s="2" t="e">
        <f t="shared" si="3"/>
        <v>#REF!</v>
      </c>
    </row>
    <row r="51" spans="3:7" x14ac:dyDescent="0.25">
      <c r="C51" s="2" t="e">
        <f>'Mappatura processi'!#REF!</f>
        <v>#REF!</v>
      </c>
      <c r="D51" s="2" t="e">
        <f t="shared" si="0"/>
        <v>#REF!</v>
      </c>
      <c r="E51" s="2" t="e">
        <f t="shared" si="1"/>
        <v>#REF!</v>
      </c>
      <c r="F51" s="2" t="e">
        <f t="shared" si="2"/>
        <v>#REF!</v>
      </c>
      <c r="G51" s="2" t="e">
        <f t="shared" si="3"/>
        <v>#REF!</v>
      </c>
    </row>
    <row r="52" spans="3:7" x14ac:dyDescent="0.25">
      <c r="C52" s="2" t="e">
        <f>'Mappatura processi'!#REF!</f>
        <v>#REF!</v>
      </c>
      <c r="D52" s="2" t="e">
        <f t="shared" si="0"/>
        <v>#REF!</v>
      </c>
      <c r="E52" s="2" t="e">
        <f t="shared" si="1"/>
        <v>#REF!</v>
      </c>
      <c r="F52" s="2" t="e">
        <f t="shared" si="2"/>
        <v>#REF!</v>
      </c>
      <c r="G52" s="2" t="e">
        <f t="shared" si="3"/>
        <v>#REF!</v>
      </c>
    </row>
    <row r="53" spans="3:7" x14ac:dyDescent="0.25">
      <c r="C53" s="2" t="e">
        <f>'Mappatura processi'!#REF!</f>
        <v>#REF!</v>
      </c>
      <c r="D53" s="2" t="e">
        <f t="shared" si="0"/>
        <v>#REF!</v>
      </c>
      <c r="E53" s="2" t="e">
        <f t="shared" si="1"/>
        <v>#REF!</v>
      </c>
      <c r="F53" s="2" t="e">
        <f t="shared" si="2"/>
        <v>#REF!</v>
      </c>
      <c r="G53" s="2" t="e">
        <f t="shared" si="3"/>
        <v>#REF!</v>
      </c>
    </row>
    <row r="54" spans="3:7" x14ac:dyDescent="0.25">
      <c r="C54" s="2" t="e">
        <f>'Mappatura processi'!#REF!</f>
        <v>#REF!</v>
      </c>
      <c r="D54" s="2" t="e">
        <f t="shared" si="0"/>
        <v>#REF!</v>
      </c>
      <c r="E54" s="2" t="e">
        <f t="shared" si="1"/>
        <v>#REF!</v>
      </c>
      <c r="F54" s="2" t="e">
        <f t="shared" si="2"/>
        <v>#REF!</v>
      </c>
      <c r="G54" s="2" t="e">
        <f t="shared" si="3"/>
        <v>#REF!</v>
      </c>
    </row>
    <row r="55" spans="3:7" x14ac:dyDescent="0.25">
      <c r="C55" s="2" t="e">
        <f>'Mappatura processi'!#REF!</f>
        <v>#REF!</v>
      </c>
      <c r="D55" s="2" t="e">
        <f t="shared" si="0"/>
        <v>#REF!</v>
      </c>
      <c r="E55" s="2" t="e">
        <f t="shared" si="1"/>
        <v>#REF!</v>
      </c>
      <c r="F55" s="2" t="e">
        <f t="shared" si="2"/>
        <v>#REF!</v>
      </c>
      <c r="G55" s="2" t="e">
        <f t="shared" si="3"/>
        <v>#REF!</v>
      </c>
    </row>
    <row r="56" spans="3:7" x14ac:dyDescent="0.25">
      <c r="C56" s="2" t="e">
        <f>'Mappatura processi'!#REF!</f>
        <v>#REF!</v>
      </c>
      <c r="D56" s="2" t="e">
        <f t="shared" si="0"/>
        <v>#REF!</v>
      </c>
      <c r="E56" s="2" t="e">
        <f t="shared" si="1"/>
        <v>#REF!</v>
      </c>
      <c r="F56" s="2" t="e">
        <f t="shared" si="2"/>
        <v>#REF!</v>
      </c>
      <c r="G56" s="2" t="e">
        <f t="shared" si="3"/>
        <v>#REF!</v>
      </c>
    </row>
    <row r="57" spans="3:7" x14ac:dyDescent="0.25">
      <c r="C57" s="2" t="e">
        <f>'Mappatura processi'!#REF!</f>
        <v>#REF!</v>
      </c>
      <c r="D57" s="2" t="e">
        <f t="shared" si="0"/>
        <v>#REF!</v>
      </c>
      <c r="E57" s="2" t="e">
        <f t="shared" si="1"/>
        <v>#REF!</v>
      </c>
      <c r="F57" s="2" t="e">
        <f t="shared" si="2"/>
        <v>#REF!</v>
      </c>
      <c r="G57" s="2" t="e">
        <f t="shared" si="3"/>
        <v>#REF!</v>
      </c>
    </row>
    <row r="58" spans="3:7" x14ac:dyDescent="0.25">
      <c r="C58" s="2" t="e">
        <f>'Mappatura processi'!#REF!</f>
        <v>#REF!</v>
      </c>
      <c r="D58" s="2" t="e">
        <f t="shared" si="0"/>
        <v>#REF!</v>
      </c>
      <c r="E58" s="2" t="e">
        <f t="shared" si="1"/>
        <v>#REF!</v>
      </c>
      <c r="F58" s="2" t="e">
        <f t="shared" si="2"/>
        <v>#REF!</v>
      </c>
      <c r="G58" s="2" t="e">
        <f t="shared" si="3"/>
        <v>#REF!</v>
      </c>
    </row>
    <row r="59" spans="3:7" x14ac:dyDescent="0.25">
      <c r="C59" s="2" t="e">
        <f>'Mappatura processi'!#REF!</f>
        <v>#REF!</v>
      </c>
      <c r="D59" s="2" t="e">
        <f t="shared" si="0"/>
        <v>#REF!</v>
      </c>
      <c r="E59" s="2" t="e">
        <f t="shared" si="1"/>
        <v>#REF!</v>
      </c>
      <c r="F59" s="2" t="e">
        <f t="shared" si="2"/>
        <v>#REF!</v>
      </c>
      <c r="G59" s="2" t="e">
        <f t="shared" si="3"/>
        <v>#REF!</v>
      </c>
    </row>
    <row r="60" spans="3:7" x14ac:dyDescent="0.25">
      <c r="C60" s="2" t="e">
        <f>'Mappatura processi'!#REF!</f>
        <v>#REF!</v>
      </c>
      <c r="D60" s="2" t="e">
        <f t="shared" si="0"/>
        <v>#REF!</v>
      </c>
      <c r="E60" s="2" t="e">
        <f t="shared" si="1"/>
        <v>#REF!</v>
      </c>
      <c r="F60" s="2" t="e">
        <f t="shared" si="2"/>
        <v>#REF!</v>
      </c>
      <c r="G60" s="2" t="e">
        <f t="shared" si="3"/>
        <v>#REF!</v>
      </c>
    </row>
    <row r="61" spans="3:7" x14ac:dyDescent="0.25">
      <c r="C61" s="2" t="e">
        <f>'Mappatura processi'!#REF!</f>
        <v>#REF!</v>
      </c>
      <c r="D61" s="2" t="e">
        <f t="shared" si="0"/>
        <v>#REF!</v>
      </c>
      <c r="E61" s="2" t="e">
        <f t="shared" si="1"/>
        <v>#REF!</v>
      </c>
      <c r="F61" s="2" t="e">
        <f t="shared" si="2"/>
        <v>#REF!</v>
      </c>
      <c r="G61" s="2" t="e">
        <f t="shared" si="3"/>
        <v>#REF!</v>
      </c>
    </row>
    <row r="62" spans="3:7" x14ac:dyDescent="0.25">
      <c r="C62" s="2" t="e">
        <f>'Mappatura processi'!#REF!</f>
        <v>#REF!</v>
      </c>
      <c r="D62" s="2" t="e">
        <f t="shared" si="0"/>
        <v>#REF!</v>
      </c>
      <c r="E62" s="2" t="e">
        <f t="shared" si="1"/>
        <v>#REF!</v>
      </c>
      <c r="F62" s="2" t="e">
        <f t="shared" si="2"/>
        <v>#REF!</v>
      </c>
      <c r="G62" s="2" t="e">
        <f t="shared" si="3"/>
        <v>#REF!</v>
      </c>
    </row>
    <row r="63" spans="3:7" x14ac:dyDescent="0.25">
      <c r="C63" s="2" t="e">
        <f>'Mappatura processi'!#REF!</f>
        <v>#REF!</v>
      </c>
      <c r="D63" s="2" t="e">
        <f t="shared" si="0"/>
        <v>#REF!</v>
      </c>
      <c r="E63" s="2" t="e">
        <f t="shared" si="1"/>
        <v>#REF!</v>
      </c>
      <c r="F63" s="2" t="e">
        <f t="shared" si="2"/>
        <v>#REF!</v>
      </c>
      <c r="G63" s="2" t="e">
        <f t="shared" si="3"/>
        <v>#REF!</v>
      </c>
    </row>
    <row r="64" spans="3:7" x14ac:dyDescent="0.25">
      <c r="C64" s="2" t="e">
        <f>'Mappatura processi'!#REF!</f>
        <v>#REF!</v>
      </c>
      <c r="D64" s="2" t="e">
        <f t="shared" si="0"/>
        <v>#REF!</v>
      </c>
      <c r="E64" s="2" t="e">
        <f t="shared" si="1"/>
        <v>#REF!</v>
      </c>
      <c r="F64" s="2" t="e">
        <f t="shared" si="2"/>
        <v>#REF!</v>
      </c>
      <c r="G64" s="2" t="e">
        <f t="shared" si="3"/>
        <v>#REF!</v>
      </c>
    </row>
    <row r="65" spans="3:7" x14ac:dyDescent="0.25">
      <c r="C65" s="2" t="e">
        <f>'Mappatura processi'!#REF!</f>
        <v>#REF!</v>
      </c>
      <c r="D65" s="2" t="e">
        <f t="shared" si="0"/>
        <v>#REF!</v>
      </c>
      <c r="E65" s="2" t="e">
        <f t="shared" si="1"/>
        <v>#REF!</v>
      </c>
      <c r="F65" s="2" t="e">
        <f t="shared" si="2"/>
        <v>#REF!</v>
      </c>
      <c r="G65" s="2" t="e">
        <f t="shared" si="3"/>
        <v>#REF!</v>
      </c>
    </row>
    <row r="66" spans="3:7" x14ac:dyDescent="0.25">
      <c r="C66" s="2" t="e">
        <f>'Mappatura processi'!#REF!</f>
        <v>#REF!</v>
      </c>
      <c r="D66" s="2" t="e">
        <f t="shared" si="0"/>
        <v>#REF!</v>
      </c>
      <c r="E66" s="2" t="e">
        <f t="shared" si="1"/>
        <v>#REF!</v>
      </c>
      <c r="F66" s="2" t="e">
        <f t="shared" si="2"/>
        <v>#REF!</v>
      </c>
      <c r="G66" s="2" t="e">
        <f t="shared" si="3"/>
        <v>#REF!</v>
      </c>
    </row>
    <row r="67" spans="3:7" x14ac:dyDescent="0.25">
      <c r="C67" s="2" t="e">
        <f>'Mappatura processi'!#REF!</f>
        <v>#REF!</v>
      </c>
      <c r="D67" s="2" t="e">
        <f t="shared" si="0"/>
        <v>#REF!</v>
      </c>
      <c r="E67" s="2" t="e">
        <f t="shared" si="1"/>
        <v>#REF!</v>
      </c>
      <c r="F67" s="2" t="e">
        <f t="shared" si="2"/>
        <v>#REF!</v>
      </c>
      <c r="G67" s="2" t="e">
        <f t="shared" si="3"/>
        <v>#REF!</v>
      </c>
    </row>
    <row r="68" spans="3:7" x14ac:dyDescent="0.25">
      <c r="C68" s="2" t="e">
        <f>'Mappatura processi'!#REF!</f>
        <v>#REF!</v>
      </c>
      <c r="D68" s="2" t="e">
        <f t="shared" si="0"/>
        <v>#REF!</v>
      </c>
      <c r="E68" s="2" t="e">
        <f t="shared" si="1"/>
        <v>#REF!</v>
      </c>
      <c r="F68" s="2" t="e">
        <f t="shared" si="2"/>
        <v>#REF!</v>
      </c>
      <c r="G68" s="2" t="e">
        <f t="shared" si="3"/>
        <v>#REF!</v>
      </c>
    </row>
    <row r="69" spans="3:7" x14ac:dyDescent="0.25">
      <c r="C69" s="2" t="e">
        <f>'Mappatura processi'!#REF!</f>
        <v>#REF!</v>
      </c>
      <c r="D69" s="2" t="e">
        <f t="shared" si="0"/>
        <v>#REF!</v>
      </c>
      <c r="E69" s="2" t="e">
        <f t="shared" si="1"/>
        <v>#REF!</v>
      </c>
      <c r="F69" s="2" t="e">
        <f t="shared" si="2"/>
        <v>#REF!</v>
      </c>
      <c r="G69" s="2" t="e">
        <f t="shared" si="3"/>
        <v>#REF!</v>
      </c>
    </row>
    <row r="70" spans="3:7" x14ac:dyDescent="0.25">
      <c r="C70" s="2" t="e">
        <f>'Mappatura processi'!#REF!</f>
        <v>#REF!</v>
      </c>
      <c r="D70" s="2" t="e">
        <f t="shared" si="0"/>
        <v>#REF!</v>
      </c>
      <c r="E70" s="2" t="e">
        <f t="shared" si="1"/>
        <v>#REF!</v>
      </c>
      <c r="F70" s="2" t="e">
        <f t="shared" si="2"/>
        <v>#REF!</v>
      </c>
      <c r="G70" s="2" t="e">
        <f t="shared" si="3"/>
        <v>#REF!</v>
      </c>
    </row>
    <row r="71" spans="3:7" x14ac:dyDescent="0.25">
      <c r="C71" s="2" t="e">
        <f>'Mappatura processi'!#REF!</f>
        <v>#REF!</v>
      </c>
      <c r="D71" s="2" t="e">
        <f t="shared" si="0"/>
        <v>#REF!</v>
      </c>
      <c r="E71" s="2" t="e">
        <f t="shared" si="1"/>
        <v>#REF!</v>
      </c>
      <c r="F71" s="2" t="e">
        <f t="shared" si="2"/>
        <v>#REF!</v>
      </c>
      <c r="G71" s="2" t="e">
        <f t="shared" si="3"/>
        <v>#REF!</v>
      </c>
    </row>
    <row r="72" spans="3:7" x14ac:dyDescent="0.25">
      <c r="C72" s="2" t="e">
        <f>'Mappatura processi'!#REF!</f>
        <v>#REF!</v>
      </c>
      <c r="D72" s="2" t="e">
        <f t="shared" si="0"/>
        <v>#REF!</v>
      </c>
      <c r="E72" s="2" t="e">
        <f t="shared" si="1"/>
        <v>#REF!</v>
      </c>
      <c r="F72" s="2" t="e">
        <f t="shared" si="2"/>
        <v>#REF!</v>
      </c>
      <c r="G72" s="2" t="e">
        <f t="shared" si="3"/>
        <v>#REF!</v>
      </c>
    </row>
    <row r="73" spans="3:7" x14ac:dyDescent="0.25">
      <c r="C73" s="2" t="e">
        <f>'Mappatura processi'!#REF!</f>
        <v>#REF!</v>
      </c>
      <c r="D73" s="2" t="e">
        <f t="shared" si="0"/>
        <v>#REF!</v>
      </c>
      <c r="E73" s="2" t="e">
        <f t="shared" si="1"/>
        <v>#REF!</v>
      </c>
      <c r="F73" s="2" t="e">
        <f t="shared" si="2"/>
        <v>#REF!</v>
      </c>
      <c r="G73" s="2" t="e">
        <f t="shared" si="3"/>
        <v>#REF!</v>
      </c>
    </row>
    <row r="74" spans="3:7" x14ac:dyDescent="0.25">
      <c r="C74" s="2" t="e">
        <f>'Mappatura processi'!#REF!</f>
        <v>#REF!</v>
      </c>
      <c r="D74" s="2" t="e">
        <f t="shared" si="0"/>
        <v>#REF!</v>
      </c>
      <c r="E74" s="2" t="e">
        <f t="shared" si="1"/>
        <v>#REF!</v>
      </c>
      <c r="F74" s="2" t="e">
        <f t="shared" si="2"/>
        <v>#REF!</v>
      </c>
      <c r="G74" s="2" t="e">
        <f t="shared" si="3"/>
        <v>#REF!</v>
      </c>
    </row>
    <row r="75" spans="3:7" x14ac:dyDescent="0.25">
      <c r="C75" s="2" t="e">
        <f>'Mappatura processi'!#REF!</f>
        <v>#REF!</v>
      </c>
      <c r="D75" s="2" t="e">
        <f t="shared" si="0"/>
        <v>#REF!</v>
      </c>
      <c r="E75" s="2" t="e">
        <f t="shared" si="1"/>
        <v>#REF!</v>
      </c>
      <c r="F75" s="2" t="e">
        <f t="shared" si="2"/>
        <v>#REF!</v>
      </c>
      <c r="G75" s="2" t="e">
        <f t="shared" si="3"/>
        <v>#REF!</v>
      </c>
    </row>
    <row r="76" spans="3:7" x14ac:dyDescent="0.25">
      <c r="C76" s="2" t="e">
        <f>'Mappatura processi'!#REF!</f>
        <v>#REF!</v>
      </c>
      <c r="D76" s="2" t="e">
        <f t="shared" si="0"/>
        <v>#REF!</v>
      </c>
      <c r="E76" s="2" t="e">
        <f t="shared" si="1"/>
        <v>#REF!</v>
      </c>
      <c r="F76" s="2" t="e">
        <f t="shared" si="2"/>
        <v>#REF!</v>
      </c>
      <c r="G76" s="2" t="e">
        <f t="shared" si="3"/>
        <v>#REF!</v>
      </c>
    </row>
    <row r="77" spans="3:7" x14ac:dyDescent="0.25">
      <c r="C77" s="2" t="e">
        <f>'Mappatura processi'!#REF!</f>
        <v>#REF!</v>
      </c>
      <c r="D77" s="2" t="e">
        <f t="shared" si="0"/>
        <v>#REF!</v>
      </c>
      <c r="E77" s="2" t="e">
        <f t="shared" si="1"/>
        <v>#REF!</v>
      </c>
      <c r="F77" s="2" t="e">
        <f t="shared" si="2"/>
        <v>#REF!</v>
      </c>
      <c r="G77" s="2" t="e">
        <f t="shared" si="3"/>
        <v>#REF!</v>
      </c>
    </row>
    <row r="78" spans="3:7" x14ac:dyDescent="0.25">
      <c r="C78" s="2" t="e">
        <f>'Mappatura processi'!#REF!</f>
        <v>#REF!</v>
      </c>
      <c r="D78" s="2" t="e">
        <f t="shared" si="0"/>
        <v>#REF!</v>
      </c>
      <c r="E78" s="2" t="e">
        <f t="shared" si="1"/>
        <v>#REF!</v>
      </c>
      <c r="F78" s="2" t="e">
        <f t="shared" si="2"/>
        <v>#REF!</v>
      </c>
      <c r="G78" s="2" t="e">
        <f t="shared" si="3"/>
        <v>#REF!</v>
      </c>
    </row>
    <row r="79" spans="3:7" x14ac:dyDescent="0.25">
      <c r="C79" s="2" t="e">
        <f>'Mappatura processi'!#REF!</f>
        <v>#REF!</v>
      </c>
      <c r="D79" s="2" t="e">
        <f t="shared" si="0"/>
        <v>#REF!</v>
      </c>
      <c r="E79" s="2" t="e">
        <f t="shared" si="1"/>
        <v>#REF!</v>
      </c>
      <c r="F79" s="2" t="e">
        <f t="shared" si="2"/>
        <v>#REF!</v>
      </c>
      <c r="G79" s="2" t="e">
        <f t="shared" si="3"/>
        <v>#REF!</v>
      </c>
    </row>
    <row r="80" spans="3:7" x14ac:dyDescent="0.25">
      <c r="C80" s="2" t="e">
        <f>'Mappatura processi'!#REF!</f>
        <v>#REF!</v>
      </c>
      <c r="D80" s="2" t="e">
        <f t="shared" si="0"/>
        <v>#REF!</v>
      </c>
      <c r="E80" s="2" t="e">
        <f t="shared" si="1"/>
        <v>#REF!</v>
      </c>
      <c r="F80" s="2" t="e">
        <f t="shared" si="2"/>
        <v>#REF!</v>
      </c>
      <c r="G80" s="2" t="e">
        <f t="shared" si="3"/>
        <v>#REF!</v>
      </c>
    </row>
    <row r="81" spans="3:7" x14ac:dyDescent="0.25">
      <c r="C81" s="2" t="e">
        <f>'Mappatura processi'!#REF!</f>
        <v>#REF!</v>
      </c>
      <c r="D81" s="2" t="e">
        <f t="shared" si="0"/>
        <v>#REF!</v>
      </c>
      <c r="E81" s="2" t="e">
        <f t="shared" si="1"/>
        <v>#REF!</v>
      </c>
      <c r="F81" s="2" t="e">
        <f t="shared" si="2"/>
        <v>#REF!</v>
      </c>
      <c r="G81" s="2" t="e">
        <f t="shared" si="3"/>
        <v>#REF!</v>
      </c>
    </row>
    <row r="82" spans="3:7" x14ac:dyDescent="0.25">
      <c r="C82" s="2" t="e">
        <f>'Mappatura processi'!#REF!</f>
        <v>#REF!</v>
      </c>
      <c r="D82" s="2" t="e">
        <f t="shared" si="0"/>
        <v>#REF!</v>
      </c>
      <c r="E82" s="2" t="e">
        <f t="shared" si="1"/>
        <v>#REF!</v>
      </c>
      <c r="F82" s="2" t="e">
        <f t="shared" si="2"/>
        <v>#REF!</v>
      </c>
      <c r="G82" s="2" t="e">
        <f t="shared" si="3"/>
        <v>#REF!</v>
      </c>
    </row>
    <row r="83" spans="3:7" x14ac:dyDescent="0.25">
      <c r="C83" s="2" t="e">
        <f>'Mappatura processi'!#REF!</f>
        <v>#REF!</v>
      </c>
      <c r="D83" s="2" t="e">
        <f t="shared" si="0"/>
        <v>#REF!</v>
      </c>
      <c r="E83" s="2" t="e">
        <f t="shared" si="1"/>
        <v>#REF!</v>
      </c>
      <c r="F83" s="2" t="e">
        <f t="shared" si="2"/>
        <v>#REF!</v>
      </c>
      <c r="G83" s="2" t="e">
        <f t="shared" si="3"/>
        <v>#REF!</v>
      </c>
    </row>
    <row r="84" spans="3:7" x14ac:dyDescent="0.25">
      <c r="C84" s="2" t="e">
        <f>'Mappatura processi'!#REF!</f>
        <v>#REF!</v>
      </c>
      <c r="D84" s="2" t="e">
        <f t="shared" si="0"/>
        <v>#REF!</v>
      </c>
      <c r="E84" s="2" t="e">
        <f t="shared" si="1"/>
        <v>#REF!</v>
      </c>
      <c r="F84" s="2" t="e">
        <f t="shared" si="2"/>
        <v>#REF!</v>
      </c>
      <c r="G84" s="2" t="e">
        <f t="shared" si="3"/>
        <v>#REF!</v>
      </c>
    </row>
    <row r="85" spans="3:7" x14ac:dyDescent="0.25">
      <c r="C85" s="2" t="e">
        <f>'Mappatura processi'!#REF!</f>
        <v>#REF!</v>
      </c>
      <c r="D85" s="2" t="e">
        <f t="shared" si="0"/>
        <v>#REF!</v>
      </c>
      <c r="E85" s="2" t="e">
        <f t="shared" si="1"/>
        <v>#REF!</v>
      </c>
      <c r="F85" s="2" t="e">
        <f t="shared" si="2"/>
        <v>#REF!</v>
      </c>
      <c r="G85" s="2" t="e">
        <f t="shared" si="3"/>
        <v>#REF!</v>
      </c>
    </row>
    <row r="86" spans="3:7" x14ac:dyDescent="0.25">
      <c r="C86" s="2" t="e">
        <f>'Mappatura processi'!#REF!</f>
        <v>#REF!</v>
      </c>
      <c r="D86" s="2" t="e">
        <f t="shared" si="0"/>
        <v>#REF!</v>
      </c>
      <c r="E86" s="2" t="e">
        <f t="shared" si="1"/>
        <v>#REF!</v>
      </c>
      <c r="F86" s="2" t="e">
        <f t="shared" si="2"/>
        <v>#REF!</v>
      </c>
      <c r="G86" s="2" t="e">
        <f t="shared" si="3"/>
        <v>#REF!</v>
      </c>
    </row>
    <row r="87" spans="3:7" x14ac:dyDescent="0.25">
      <c r="C87" s="2" t="e">
        <f>'Mappatura processi'!#REF!</f>
        <v>#REF!</v>
      </c>
      <c r="D87" s="2" t="e">
        <f t="shared" si="0"/>
        <v>#REF!</v>
      </c>
      <c r="E87" s="2" t="e">
        <f t="shared" si="1"/>
        <v>#REF!</v>
      </c>
      <c r="F87" s="2" t="e">
        <f t="shared" si="2"/>
        <v>#REF!</v>
      </c>
      <c r="G87" s="2" t="e">
        <f t="shared" si="3"/>
        <v>#REF!</v>
      </c>
    </row>
    <row r="88" spans="3:7" x14ac:dyDescent="0.25">
      <c r="C88" s="2" t="e">
        <f>'Mappatura processi'!#REF!</f>
        <v>#REF!</v>
      </c>
      <c r="D88" s="2" t="e">
        <f t="shared" ref="D88:D125" si="4">IF(OR(C88 = "Media", C88="Alta",C88="Altissima"),"Altissimo","")</f>
        <v>#REF!</v>
      </c>
      <c r="E88" s="2" t="e">
        <f t="shared" ref="E88:E125" si="5">IF(C88="Bassa","Alto","")</f>
        <v>#REF!</v>
      </c>
      <c r="F88" s="2" t="e">
        <f t="shared" ref="F88:F125" si="6">IF(C88="Molto bassa","Medio","")</f>
        <v>#REF!</v>
      </c>
      <c r="G88" s="2" t="e">
        <f t="shared" ref="G88:G125" si="7">CONCATENATE(D88,E88,F88)</f>
        <v>#REF!</v>
      </c>
    </row>
    <row r="89" spans="3:7" x14ac:dyDescent="0.25">
      <c r="C89" s="2" t="e">
        <f>'Mappatura processi'!#REF!</f>
        <v>#REF!</v>
      </c>
      <c r="D89" s="2" t="e">
        <f t="shared" si="4"/>
        <v>#REF!</v>
      </c>
      <c r="E89" s="2" t="e">
        <f t="shared" si="5"/>
        <v>#REF!</v>
      </c>
      <c r="F89" s="2" t="e">
        <f t="shared" si="6"/>
        <v>#REF!</v>
      </c>
      <c r="G89" s="2" t="e">
        <f t="shared" si="7"/>
        <v>#REF!</v>
      </c>
    </row>
    <row r="90" spans="3:7" x14ac:dyDescent="0.25">
      <c r="C90" s="2" t="e">
        <f>'Mappatura processi'!#REF!</f>
        <v>#REF!</v>
      </c>
      <c r="D90" s="2" t="e">
        <f t="shared" si="4"/>
        <v>#REF!</v>
      </c>
      <c r="E90" s="2" t="e">
        <f t="shared" si="5"/>
        <v>#REF!</v>
      </c>
      <c r="F90" s="2" t="e">
        <f t="shared" si="6"/>
        <v>#REF!</v>
      </c>
      <c r="G90" s="2" t="e">
        <f t="shared" si="7"/>
        <v>#REF!</v>
      </c>
    </row>
    <row r="91" spans="3:7" x14ac:dyDescent="0.25">
      <c r="C91" s="2" t="e">
        <f>'Mappatura processi'!#REF!</f>
        <v>#REF!</v>
      </c>
      <c r="D91" s="2" t="e">
        <f t="shared" si="4"/>
        <v>#REF!</v>
      </c>
      <c r="E91" s="2" t="e">
        <f t="shared" si="5"/>
        <v>#REF!</v>
      </c>
      <c r="F91" s="2" t="e">
        <f t="shared" si="6"/>
        <v>#REF!</v>
      </c>
      <c r="G91" s="2" t="e">
        <f t="shared" si="7"/>
        <v>#REF!</v>
      </c>
    </row>
    <row r="92" spans="3:7" x14ac:dyDescent="0.25">
      <c r="C92" s="2" t="e">
        <f>'Mappatura processi'!#REF!</f>
        <v>#REF!</v>
      </c>
      <c r="D92" s="2" t="e">
        <f t="shared" si="4"/>
        <v>#REF!</v>
      </c>
      <c r="E92" s="2" t="e">
        <f t="shared" si="5"/>
        <v>#REF!</v>
      </c>
      <c r="F92" s="2" t="e">
        <f t="shared" si="6"/>
        <v>#REF!</v>
      </c>
      <c r="G92" s="2" t="e">
        <f t="shared" si="7"/>
        <v>#REF!</v>
      </c>
    </row>
    <row r="93" spans="3:7" x14ac:dyDescent="0.25">
      <c r="C93" s="2" t="e">
        <f>'Mappatura processi'!#REF!</f>
        <v>#REF!</v>
      </c>
      <c r="D93" s="2" t="e">
        <f t="shared" si="4"/>
        <v>#REF!</v>
      </c>
      <c r="E93" s="2" t="e">
        <f t="shared" si="5"/>
        <v>#REF!</v>
      </c>
      <c r="F93" s="2" t="e">
        <f t="shared" si="6"/>
        <v>#REF!</v>
      </c>
      <c r="G93" s="2" t="e">
        <f t="shared" si="7"/>
        <v>#REF!</v>
      </c>
    </row>
    <row r="94" spans="3:7" x14ac:dyDescent="0.25">
      <c r="C94" s="2" t="e">
        <f>'Mappatura processi'!#REF!</f>
        <v>#REF!</v>
      </c>
      <c r="D94" s="2" t="e">
        <f t="shared" si="4"/>
        <v>#REF!</v>
      </c>
      <c r="E94" s="2" t="e">
        <f t="shared" si="5"/>
        <v>#REF!</v>
      </c>
      <c r="F94" s="2" t="e">
        <f t="shared" si="6"/>
        <v>#REF!</v>
      </c>
      <c r="G94" s="2" t="e">
        <f t="shared" si="7"/>
        <v>#REF!</v>
      </c>
    </row>
    <row r="95" spans="3:7" x14ac:dyDescent="0.25">
      <c r="C95" s="2" t="e">
        <f>'Mappatura processi'!#REF!</f>
        <v>#REF!</v>
      </c>
      <c r="D95" s="2" t="e">
        <f t="shared" si="4"/>
        <v>#REF!</v>
      </c>
      <c r="E95" s="2" t="e">
        <f t="shared" si="5"/>
        <v>#REF!</v>
      </c>
      <c r="F95" s="2" t="e">
        <f t="shared" si="6"/>
        <v>#REF!</v>
      </c>
      <c r="G95" s="2" t="e">
        <f t="shared" si="7"/>
        <v>#REF!</v>
      </c>
    </row>
    <row r="96" spans="3:7" x14ac:dyDescent="0.25">
      <c r="C96" s="2" t="e">
        <f>'Mappatura processi'!#REF!</f>
        <v>#REF!</v>
      </c>
      <c r="D96" s="2" t="e">
        <f t="shared" si="4"/>
        <v>#REF!</v>
      </c>
      <c r="E96" s="2" t="e">
        <f t="shared" si="5"/>
        <v>#REF!</v>
      </c>
      <c r="F96" s="2" t="e">
        <f t="shared" si="6"/>
        <v>#REF!</v>
      </c>
      <c r="G96" s="2" t="e">
        <f t="shared" si="7"/>
        <v>#REF!</v>
      </c>
    </row>
    <row r="97" spans="3:7" x14ac:dyDescent="0.25">
      <c r="C97" s="2" t="e">
        <f>'Mappatura processi'!#REF!</f>
        <v>#REF!</v>
      </c>
      <c r="D97" s="2" t="e">
        <f t="shared" si="4"/>
        <v>#REF!</v>
      </c>
      <c r="E97" s="2" t="e">
        <f t="shared" si="5"/>
        <v>#REF!</v>
      </c>
      <c r="F97" s="2" t="e">
        <f t="shared" si="6"/>
        <v>#REF!</v>
      </c>
      <c r="G97" s="2" t="e">
        <f t="shared" si="7"/>
        <v>#REF!</v>
      </c>
    </row>
    <row r="98" spans="3:7" x14ac:dyDescent="0.25">
      <c r="C98" s="2" t="e">
        <f>'Mappatura processi'!#REF!</f>
        <v>#REF!</v>
      </c>
      <c r="D98" s="2" t="e">
        <f t="shared" si="4"/>
        <v>#REF!</v>
      </c>
      <c r="E98" s="2" t="e">
        <f t="shared" si="5"/>
        <v>#REF!</v>
      </c>
      <c r="F98" s="2" t="e">
        <f t="shared" si="6"/>
        <v>#REF!</v>
      </c>
      <c r="G98" s="2" t="e">
        <f t="shared" si="7"/>
        <v>#REF!</v>
      </c>
    </row>
    <row r="99" spans="3:7" x14ac:dyDescent="0.25">
      <c r="C99" s="2" t="e">
        <f>'Mappatura processi'!#REF!</f>
        <v>#REF!</v>
      </c>
      <c r="D99" s="2" t="e">
        <f t="shared" si="4"/>
        <v>#REF!</v>
      </c>
      <c r="E99" s="2" t="e">
        <f t="shared" si="5"/>
        <v>#REF!</v>
      </c>
      <c r="F99" s="2" t="e">
        <f t="shared" si="6"/>
        <v>#REF!</v>
      </c>
      <c r="G99" s="2" t="e">
        <f t="shared" si="7"/>
        <v>#REF!</v>
      </c>
    </row>
    <row r="100" spans="3:7" x14ac:dyDescent="0.25">
      <c r="C100" s="2" t="e">
        <f>'Mappatura processi'!#REF!</f>
        <v>#REF!</v>
      </c>
      <c r="D100" s="2" t="e">
        <f t="shared" si="4"/>
        <v>#REF!</v>
      </c>
      <c r="E100" s="2" t="e">
        <f t="shared" si="5"/>
        <v>#REF!</v>
      </c>
      <c r="F100" s="2" t="e">
        <f t="shared" si="6"/>
        <v>#REF!</v>
      </c>
      <c r="G100" s="2" t="e">
        <f t="shared" si="7"/>
        <v>#REF!</v>
      </c>
    </row>
    <row r="101" spans="3:7" x14ac:dyDescent="0.25">
      <c r="C101" s="2" t="e">
        <f>'Mappatura processi'!#REF!</f>
        <v>#REF!</v>
      </c>
      <c r="D101" s="2" t="e">
        <f t="shared" si="4"/>
        <v>#REF!</v>
      </c>
      <c r="E101" s="2" t="e">
        <f t="shared" si="5"/>
        <v>#REF!</v>
      </c>
      <c r="F101" s="2" t="e">
        <f t="shared" si="6"/>
        <v>#REF!</v>
      </c>
      <c r="G101" s="2" t="e">
        <f t="shared" si="7"/>
        <v>#REF!</v>
      </c>
    </row>
    <row r="102" spans="3:7" x14ac:dyDescent="0.25">
      <c r="C102" s="2" t="e">
        <f>'Mappatura processi'!#REF!</f>
        <v>#REF!</v>
      </c>
      <c r="D102" s="2" t="e">
        <f t="shared" si="4"/>
        <v>#REF!</v>
      </c>
      <c r="E102" s="2" t="e">
        <f t="shared" si="5"/>
        <v>#REF!</v>
      </c>
      <c r="F102" s="2" t="e">
        <f t="shared" si="6"/>
        <v>#REF!</v>
      </c>
      <c r="G102" s="2" t="e">
        <f t="shared" si="7"/>
        <v>#REF!</v>
      </c>
    </row>
    <row r="103" spans="3:7" x14ac:dyDescent="0.25">
      <c r="C103" s="2" t="e">
        <f>'Mappatura processi'!#REF!</f>
        <v>#REF!</v>
      </c>
      <c r="D103" s="2" t="e">
        <f t="shared" si="4"/>
        <v>#REF!</v>
      </c>
      <c r="E103" s="2" t="e">
        <f t="shared" si="5"/>
        <v>#REF!</v>
      </c>
      <c r="F103" s="2" t="e">
        <f t="shared" si="6"/>
        <v>#REF!</v>
      </c>
      <c r="G103" s="2" t="e">
        <f t="shared" si="7"/>
        <v>#REF!</v>
      </c>
    </row>
    <row r="104" spans="3:7" x14ac:dyDescent="0.25">
      <c r="C104" s="2" t="e">
        <f>'Mappatura processi'!#REF!</f>
        <v>#REF!</v>
      </c>
      <c r="D104" s="2" t="e">
        <f t="shared" si="4"/>
        <v>#REF!</v>
      </c>
      <c r="E104" s="2" t="e">
        <f t="shared" si="5"/>
        <v>#REF!</v>
      </c>
      <c r="F104" s="2" t="e">
        <f t="shared" si="6"/>
        <v>#REF!</v>
      </c>
      <c r="G104" s="2" t="e">
        <f t="shared" si="7"/>
        <v>#REF!</v>
      </c>
    </row>
    <row r="105" spans="3:7" x14ac:dyDescent="0.25">
      <c r="C105" s="2" t="e">
        <f>'Mappatura processi'!#REF!</f>
        <v>#REF!</v>
      </c>
      <c r="D105" s="2" t="e">
        <f t="shared" si="4"/>
        <v>#REF!</v>
      </c>
      <c r="E105" s="2" t="e">
        <f t="shared" si="5"/>
        <v>#REF!</v>
      </c>
      <c r="F105" s="2" t="e">
        <f t="shared" si="6"/>
        <v>#REF!</v>
      </c>
      <c r="G105" s="2" t="e">
        <f t="shared" si="7"/>
        <v>#REF!</v>
      </c>
    </row>
    <row r="106" spans="3:7" x14ac:dyDescent="0.25">
      <c r="C106" s="2" t="e">
        <f>'Mappatura processi'!#REF!</f>
        <v>#REF!</v>
      </c>
      <c r="D106" s="2" t="e">
        <f t="shared" si="4"/>
        <v>#REF!</v>
      </c>
      <c r="E106" s="2" t="e">
        <f t="shared" si="5"/>
        <v>#REF!</v>
      </c>
      <c r="F106" s="2" t="e">
        <f t="shared" si="6"/>
        <v>#REF!</v>
      </c>
      <c r="G106" s="2" t="e">
        <f t="shared" si="7"/>
        <v>#REF!</v>
      </c>
    </row>
    <row r="107" spans="3:7" x14ac:dyDescent="0.25">
      <c r="C107" s="2" t="e">
        <f>'Mappatura processi'!#REF!</f>
        <v>#REF!</v>
      </c>
      <c r="D107" s="2" t="e">
        <f t="shared" si="4"/>
        <v>#REF!</v>
      </c>
      <c r="E107" s="2" t="e">
        <f t="shared" si="5"/>
        <v>#REF!</v>
      </c>
      <c r="F107" s="2" t="e">
        <f t="shared" si="6"/>
        <v>#REF!</v>
      </c>
      <c r="G107" s="2" t="e">
        <f t="shared" si="7"/>
        <v>#REF!</v>
      </c>
    </row>
    <row r="108" spans="3:7" x14ac:dyDescent="0.25">
      <c r="C108" s="2" t="e">
        <f>'Mappatura processi'!#REF!</f>
        <v>#REF!</v>
      </c>
      <c r="D108" s="2" t="e">
        <f t="shared" si="4"/>
        <v>#REF!</v>
      </c>
      <c r="E108" s="2" t="e">
        <f t="shared" si="5"/>
        <v>#REF!</v>
      </c>
      <c r="F108" s="2" t="e">
        <f t="shared" si="6"/>
        <v>#REF!</v>
      </c>
      <c r="G108" s="2" t="e">
        <f t="shared" si="7"/>
        <v>#REF!</v>
      </c>
    </row>
    <row r="109" spans="3:7" x14ac:dyDescent="0.25">
      <c r="C109" s="2" t="e">
        <f>'Mappatura processi'!#REF!</f>
        <v>#REF!</v>
      </c>
      <c r="D109" s="2" t="e">
        <f t="shared" si="4"/>
        <v>#REF!</v>
      </c>
      <c r="E109" s="2" t="e">
        <f t="shared" si="5"/>
        <v>#REF!</v>
      </c>
      <c r="F109" s="2" t="e">
        <f t="shared" si="6"/>
        <v>#REF!</v>
      </c>
      <c r="G109" s="2" t="e">
        <f t="shared" si="7"/>
        <v>#REF!</v>
      </c>
    </row>
    <row r="110" spans="3:7" x14ac:dyDescent="0.25">
      <c r="C110" s="2" t="e">
        <f>'Mappatura processi'!#REF!</f>
        <v>#REF!</v>
      </c>
      <c r="D110" s="2" t="e">
        <f t="shared" si="4"/>
        <v>#REF!</v>
      </c>
      <c r="E110" s="2" t="e">
        <f t="shared" si="5"/>
        <v>#REF!</v>
      </c>
      <c r="F110" s="2" t="e">
        <f t="shared" si="6"/>
        <v>#REF!</v>
      </c>
      <c r="G110" s="2" t="e">
        <f t="shared" si="7"/>
        <v>#REF!</v>
      </c>
    </row>
    <row r="111" spans="3:7" x14ac:dyDescent="0.25">
      <c r="C111" s="2" t="e">
        <f>'Mappatura processi'!#REF!</f>
        <v>#REF!</v>
      </c>
      <c r="D111" s="2" t="e">
        <f t="shared" si="4"/>
        <v>#REF!</v>
      </c>
      <c r="E111" s="2" t="e">
        <f t="shared" si="5"/>
        <v>#REF!</v>
      </c>
      <c r="F111" s="2" t="e">
        <f t="shared" si="6"/>
        <v>#REF!</v>
      </c>
      <c r="G111" s="2" t="e">
        <f t="shared" si="7"/>
        <v>#REF!</v>
      </c>
    </row>
    <row r="112" spans="3:7" x14ac:dyDescent="0.25">
      <c r="C112" s="2" t="e">
        <f>'Mappatura processi'!#REF!</f>
        <v>#REF!</v>
      </c>
      <c r="D112" s="2" t="e">
        <f t="shared" si="4"/>
        <v>#REF!</v>
      </c>
      <c r="E112" s="2" t="e">
        <f t="shared" si="5"/>
        <v>#REF!</v>
      </c>
      <c r="F112" s="2" t="e">
        <f t="shared" si="6"/>
        <v>#REF!</v>
      </c>
      <c r="G112" s="2" t="e">
        <f t="shared" si="7"/>
        <v>#REF!</v>
      </c>
    </row>
    <row r="113" spans="3:7" x14ac:dyDescent="0.25">
      <c r="C113" s="2" t="e">
        <f>'Mappatura processi'!#REF!</f>
        <v>#REF!</v>
      </c>
      <c r="D113" s="2" t="e">
        <f t="shared" si="4"/>
        <v>#REF!</v>
      </c>
      <c r="E113" s="2" t="e">
        <f t="shared" si="5"/>
        <v>#REF!</v>
      </c>
      <c r="F113" s="2" t="e">
        <f t="shared" si="6"/>
        <v>#REF!</v>
      </c>
      <c r="G113" s="2" t="e">
        <f t="shared" si="7"/>
        <v>#REF!</v>
      </c>
    </row>
    <row r="114" spans="3:7" x14ac:dyDescent="0.25">
      <c r="C114" s="2" t="e">
        <f>'Mappatura processi'!#REF!</f>
        <v>#REF!</v>
      </c>
      <c r="D114" s="2" t="e">
        <f t="shared" si="4"/>
        <v>#REF!</v>
      </c>
      <c r="E114" s="2" t="e">
        <f t="shared" si="5"/>
        <v>#REF!</v>
      </c>
      <c r="F114" s="2" t="e">
        <f t="shared" si="6"/>
        <v>#REF!</v>
      </c>
      <c r="G114" s="2" t="e">
        <f t="shared" si="7"/>
        <v>#REF!</v>
      </c>
    </row>
    <row r="115" spans="3:7" x14ac:dyDescent="0.25">
      <c r="C115" s="2" t="e">
        <f>'Mappatura processi'!#REF!</f>
        <v>#REF!</v>
      </c>
      <c r="D115" s="2" t="e">
        <f t="shared" si="4"/>
        <v>#REF!</v>
      </c>
      <c r="E115" s="2" t="e">
        <f t="shared" si="5"/>
        <v>#REF!</v>
      </c>
      <c r="F115" s="2" t="e">
        <f t="shared" si="6"/>
        <v>#REF!</v>
      </c>
      <c r="G115" s="2" t="e">
        <f t="shared" si="7"/>
        <v>#REF!</v>
      </c>
    </row>
    <row r="116" spans="3:7" x14ac:dyDescent="0.25">
      <c r="C116" s="2" t="e">
        <f>'Mappatura processi'!#REF!</f>
        <v>#REF!</v>
      </c>
      <c r="D116" s="2" t="e">
        <f t="shared" si="4"/>
        <v>#REF!</v>
      </c>
      <c r="E116" s="2" t="e">
        <f t="shared" si="5"/>
        <v>#REF!</v>
      </c>
      <c r="F116" s="2" t="e">
        <f t="shared" si="6"/>
        <v>#REF!</v>
      </c>
      <c r="G116" s="2" t="e">
        <f t="shared" si="7"/>
        <v>#REF!</v>
      </c>
    </row>
    <row r="117" spans="3:7" x14ac:dyDescent="0.25">
      <c r="C117" s="2" t="e">
        <f>'Mappatura processi'!#REF!</f>
        <v>#REF!</v>
      </c>
      <c r="D117" s="2" t="e">
        <f t="shared" si="4"/>
        <v>#REF!</v>
      </c>
      <c r="E117" s="2" t="e">
        <f t="shared" si="5"/>
        <v>#REF!</v>
      </c>
      <c r="F117" s="2" t="e">
        <f t="shared" si="6"/>
        <v>#REF!</v>
      </c>
      <c r="G117" s="2" t="e">
        <f t="shared" si="7"/>
        <v>#REF!</v>
      </c>
    </row>
    <row r="118" spans="3:7" x14ac:dyDescent="0.25">
      <c r="C118" s="2" t="e">
        <f>'Mappatura processi'!#REF!</f>
        <v>#REF!</v>
      </c>
      <c r="D118" s="2" t="e">
        <f t="shared" si="4"/>
        <v>#REF!</v>
      </c>
      <c r="E118" s="2" t="e">
        <f t="shared" si="5"/>
        <v>#REF!</v>
      </c>
      <c r="F118" s="2" t="e">
        <f t="shared" si="6"/>
        <v>#REF!</v>
      </c>
      <c r="G118" s="2" t="e">
        <f t="shared" si="7"/>
        <v>#REF!</v>
      </c>
    </row>
    <row r="119" spans="3:7" x14ac:dyDescent="0.25">
      <c r="C119" s="2" t="e">
        <f>'Mappatura processi'!#REF!</f>
        <v>#REF!</v>
      </c>
      <c r="D119" s="2" t="e">
        <f t="shared" si="4"/>
        <v>#REF!</v>
      </c>
      <c r="E119" s="2" t="e">
        <f t="shared" si="5"/>
        <v>#REF!</v>
      </c>
      <c r="F119" s="2" t="e">
        <f t="shared" si="6"/>
        <v>#REF!</v>
      </c>
      <c r="G119" s="2" t="e">
        <f t="shared" si="7"/>
        <v>#REF!</v>
      </c>
    </row>
    <row r="120" spans="3:7" x14ac:dyDescent="0.25">
      <c r="C120" s="2" t="e">
        <f>'Mappatura processi'!#REF!</f>
        <v>#REF!</v>
      </c>
      <c r="D120" s="2" t="e">
        <f t="shared" si="4"/>
        <v>#REF!</v>
      </c>
      <c r="E120" s="2" t="e">
        <f t="shared" si="5"/>
        <v>#REF!</v>
      </c>
      <c r="F120" s="2" t="e">
        <f t="shared" si="6"/>
        <v>#REF!</v>
      </c>
      <c r="G120" s="2" t="e">
        <f t="shared" si="7"/>
        <v>#REF!</v>
      </c>
    </row>
    <row r="121" spans="3:7" x14ac:dyDescent="0.25">
      <c r="C121" s="2" t="e">
        <f>'Mappatura processi'!#REF!</f>
        <v>#REF!</v>
      </c>
      <c r="D121" s="2" t="e">
        <f t="shared" si="4"/>
        <v>#REF!</v>
      </c>
      <c r="E121" s="2" t="e">
        <f t="shared" si="5"/>
        <v>#REF!</v>
      </c>
      <c r="F121" s="2" t="e">
        <f t="shared" si="6"/>
        <v>#REF!</v>
      </c>
      <c r="G121" s="2" t="e">
        <f t="shared" si="7"/>
        <v>#REF!</v>
      </c>
    </row>
    <row r="122" spans="3:7" x14ac:dyDescent="0.25">
      <c r="C122" s="2" t="e">
        <f>'Mappatura processi'!#REF!</f>
        <v>#REF!</v>
      </c>
      <c r="D122" s="2" t="e">
        <f t="shared" si="4"/>
        <v>#REF!</v>
      </c>
      <c r="E122" s="2" t="e">
        <f t="shared" si="5"/>
        <v>#REF!</v>
      </c>
      <c r="F122" s="2" t="e">
        <f t="shared" si="6"/>
        <v>#REF!</v>
      </c>
      <c r="G122" s="2" t="e">
        <f t="shared" si="7"/>
        <v>#REF!</v>
      </c>
    </row>
    <row r="123" spans="3:7" x14ac:dyDescent="0.25">
      <c r="C123" s="2" t="e">
        <f>'Mappatura processi'!#REF!</f>
        <v>#REF!</v>
      </c>
      <c r="D123" s="2" t="e">
        <f t="shared" si="4"/>
        <v>#REF!</v>
      </c>
      <c r="E123" s="2" t="e">
        <f t="shared" si="5"/>
        <v>#REF!</v>
      </c>
      <c r="F123" s="2" t="e">
        <f t="shared" si="6"/>
        <v>#REF!</v>
      </c>
      <c r="G123" s="2" t="e">
        <f t="shared" si="7"/>
        <v>#REF!</v>
      </c>
    </row>
    <row r="124" spans="3:7" x14ac:dyDescent="0.25">
      <c r="C124" s="2" t="e">
        <f>'Mappatura processi'!#REF!</f>
        <v>#REF!</v>
      </c>
      <c r="D124" s="2" t="e">
        <f t="shared" si="4"/>
        <v>#REF!</v>
      </c>
      <c r="E124" s="2" t="e">
        <f t="shared" si="5"/>
        <v>#REF!</v>
      </c>
      <c r="F124" s="2" t="e">
        <f t="shared" si="6"/>
        <v>#REF!</v>
      </c>
      <c r="G124" s="2" t="e">
        <f t="shared" si="7"/>
        <v>#REF!</v>
      </c>
    </row>
    <row r="125" spans="3:7" x14ac:dyDescent="0.25">
      <c r="C125" s="2" t="str">
        <f>'Mappatura processi'!O13</f>
        <v>-</v>
      </c>
      <c r="D125" s="2" t="str">
        <f t="shared" si="4"/>
        <v/>
      </c>
      <c r="E125" s="2" t="str">
        <f t="shared" si="5"/>
        <v/>
      </c>
      <c r="F125" s="2" t="str">
        <f t="shared" si="6"/>
        <v/>
      </c>
      <c r="G125" s="2" t="str">
        <f t="shared" si="7"/>
        <v/>
      </c>
    </row>
  </sheetData>
  <mergeCells count="1">
    <mergeCell ref="C9:D9"/>
  </mergeCells>
  <pageMargins left="0.7" right="0.7" top="0.75" bottom="0.75" header="0.3" footer="0.3"/>
  <pageSetup paperSize="9" orientation="portrait" horizontalDpi="4294967293" verticalDpi="4294967295"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C11"/>
  <sheetViews>
    <sheetView topLeftCell="A4" workbookViewId="0">
      <selection activeCell="B8" sqref="B8"/>
    </sheetView>
  </sheetViews>
  <sheetFormatPr defaultRowHeight="15" x14ac:dyDescent="0.25"/>
  <cols>
    <col min="2" max="2" width="35" customWidth="1"/>
    <col min="3" max="3" width="58.7109375" customWidth="1"/>
  </cols>
  <sheetData>
    <row r="2" spans="2:3" x14ac:dyDescent="0.25">
      <c r="B2" s="40" t="s">
        <v>288</v>
      </c>
      <c r="C2" s="40" t="s">
        <v>289</v>
      </c>
    </row>
    <row r="3" spans="2:3" x14ac:dyDescent="0.25">
      <c r="B3" s="41" t="s">
        <v>46</v>
      </c>
      <c r="C3" s="41" t="s">
        <v>304</v>
      </c>
    </row>
    <row r="4" spans="2:3" ht="75" x14ac:dyDescent="0.25">
      <c r="B4" s="38" t="s">
        <v>290</v>
      </c>
      <c r="C4" s="39" t="s">
        <v>291</v>
      </c>
    </row>
    <row r="5" spans="2:3" ht="45" x14ac:dyDescent="0.25">
      <c r="B5" s="38" t="s">
        <v>292</v>
      </c>
      <c r="C5" s="39" t="s">
        <v>293</v>
      </c>
    </row>
    <row r="6" spans="2:3" ht="60" x14ac:dyDescent="0.25">
      <c r="B6" s="38" t="s">
        <v>294</v>
      </c>
      <c r="C6" s="39" t="s">
        <v>295</v>
      </c>
    </row>
    <row r="7" spans="2:3" ht="60" x14ac:dyDescent="0.25">
      <c r="B7" s="38" t="s">
        <v>296</v>
      </c>
      <c r="C7" s="39" t="s">
        <v>297</v>
      </c>
    </row>
    <row r="8" spans="2:3" ht="90" x14ac:dyDescent="0.25">
      <c r="B8" s="38" t="s">
        <v>298</v>
      </c>
      <c r="C8" s="39" t="s">
        <v>299</v>
      </c>
    </row>
    <row r="9" spans="2:3" ht="60" x14ac:dyDescent="0.25">
      <c r="B9" s="38" t="s">
        <v>300</v>
      </c>
      <c r="C9" s="39" t="s">
        <v>301</v>
      </c>
    </row>
    <row r="10" spans="2:3" ht="135" x14ac:dyDescent="0.25">
      <c r="B10" s="38" t="s">
        <v>302</v>
      </c>
      <c r="C10" s="39" t="s">
        <v>303</v>
      </c>
    </row>
    <row r="11" spans="2:3" x14ac:dyDescent="0.25">
      <c r="C11" s="37"/>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6</vt:i4>
      </vt:variant>
      <vt:variant>
        <vt:lpstr>Intervalli denominati</vt:lpstr>
      </vt:variant>
      <vt:variant>
        <vt:i4>5</vt:i4>
      </vt:variant>
    </vt:vector>
  </HeadingPairs>
  <TitlesOfParts>
    <vt:vector size="11" baseType="lpstr">
      <vt:lpstr>Sezione generale</vt:lpstr>
      <vt:lpstr>Sezione generale_old</vt:lpstr>
      <vt:lpstr>Mappatura processi</vt:lpstr>
      <vt:lpstr>competenze</vt:lpstr>
      <vt:lpstr>Parametri</vt:lpstr>
      <vt:lpstr>comportamento a rischio</vt:lpstr>
      <vt:lpstr>Altissimo</vt:lpstr>
      <vt:lpstr>Alto</vt:lpstr>
      <vt:lpstr>competenze!Area_stampa</vt:lpstr>
      <vt:lpstr>'Mappatura processi'!Area_stampa</vt:lpstr>
      <vt:lpstr>Medio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i.siciliani</dc:creator>
  <cp:lastModifiedBy>Rosetta Stoppato</cp:lastModifiedBy>
  <cp:lastPrinted>2017-01-27T11:34:59Z</cp:lastPrinted>
  <dcterms:created xsi:type="dcterms:W3CDTF">2014-07-11T10:05:14Z</dcterms:created>
  <dcterms:modified xsi:type="dcterms:W3CDTF">2018-01-19T12:08:39Z</dcterms:modified>
</cp:coreProperties>
</file>